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Blogs\The year that was\"/>
    </mc:Choice>
  </mc:AlternateContent>
  <bookViews>
    <workbookView xWindow="0" yWindow="0" windowWidth="20490" windowHeight="7755"/>
  </bookViews>
  <sheets>
    <sheet name="IndusWealth 2014 Investments" sheetId="2" r:id="rId1"/>
    <sheet name="Snapshot of 2014 stocks" sheetId="3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2" l="1"/>
  <c r="I2" i="2"/>
  <c r="K2" i="2" s="1"/>
  <c r="I3" i="2"/>
  <c r="K3" i="2" s="1"/>
  <c r="I4" i="2"/>
  <c r="J4" i="2" s="1"/>
  <c r="I5" i="2"/>
  <c r="K5" i="2" s="1"/>
  <c r="I6" i="2"/>
  <c r="K6" i="2" s="1"/>
  <c r="I7" i="2"/>
  <c r="K7" i="2" s="1"/>
  <c r="I8" i="2"/>
  <c r="K8" i="2" s="1"/>
  <c r="I9" i="2"/>
  <c r="K9" i="2" s="1"/>
  <c r="I10" i="2"/>
  <c r="K10" i="2" s="1"/>
  <c r="I11" i="2"/>
  <c r="K11" i="2" s="1"/>
  <c r="I12" i="2"/>
  <c r="K12" i="2" s="1"/>
  <c r="I13" i="2"/>
  <c r="K13" i="2" s="1"/>
  <c r="I14" i="2"/>
  <c r="K14" i="2" s="1"/>
  <c r="I15" i="2"/>
  <c r="K15" i="2" s="1"/>
  <c r="I16" i="2"/>
  <c r="J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J24" i="2" s="1"/>
  <c r="I25" i="2"/>
  <c r="K25" i="2" s="1"/>
  <c r="I26" i="2"/>
  <c r="K26" i="2" s="1"/>
  <c r="I27" i="2"/>
  <c r="K27" i="2" s="1"/>
  <c r="I28" i="2"/>
  <c r="K28" i="2" s="1"/>
  <c r="I29" i="2"/>
  <c r="K29" i="2" s="1"/>
  <c r="I30" i="2"/>
  <c r="K30" i="2" s="1"/>
  <c r="I31" i="2"/>
  <c r="K31" i="2" s="1"/>
  <c r="I32" i="2"/>
  <c r="J32" i="2" s="1"/>
  <c r="I33" i="2"/>
  <c r="K33" i="2" s="1"/>
  <c r="I34" i="2"/>
  <c r="K34" i="2" s="1"/>
  <c r="I35" i="2"/>
  <c r="K35" i="2" s="1"/>
  <c r="I36" i="2"/>
  <c r="K36" i="2" s="1"/>
  <c r="I37" i="2"/>
  <c r="K37" i="2" s="1"/>
  <c r="I38" i="2"/>
  <c r="K38" i="2" s="1"/>
  <c r="I39" i="2"/>
  <c r="K39" i="2" s="1"/>
  <c r="I40" i="2"/>
  <c r="J40" i="2" s="1"/>
  <c r="I41" i="2"/>
  <c r="K41" i="2" s="1"/>
  <c r="I42" i="2"/>
  <c r="K42" i="2" s="1"/>
  <c r="I43" i="2"/>
  <c r="K43" i="2" s="1"/>
  <c r="I44" i="2"/>
  <c r="K44" i="2" s="1"/>
  <c r="I45" i="2"/>
  <c r="K45" i="2" s="1"/>
  <c r="I46" i="2"/>
  <c r="K46" i="2" s="1"/>
  <c r="I47" i="2"/>
  <c r="K47" i="2" s="1"/>
  <c r="I48" i="2"/>
  <c r="J48" i="2" s="1"/>
  <c r="I49" i="2"/>
  <c r="K49" i="2" s="1"/>
  <c r="I50" i="2"/>
  <c r="K50" i="2" s="1"/>
  <c r="I51" i="2"/>
  <c r="K51" i="2" s="1"/>
  <c r="I52" i="2"/>
  <c r="K52" i="2" s="1"/>
  <c r="I53" i="2"/>
  <c r="K53" i="2" s="1"/>
  <c r="I54" i="2"/>
  <c r="K54" i="2" s="1"/>
  <c r="I55" i="2"/>
  <c r="K55" i="2" s="1"/>
  <c r="I56" i="2"/>
  <c r="J56" i="2" s="1"/>
  <c r="I57" i="2"/>
  <c r="K57" i="2" s="1"/>
  <c r="I58" i="2"/>
  <c r="J58" i="2" s="1"/>
  <c r="I59" i="2"/>
  <c r="K59" i="2" s="1"/>
  <c r="I60" i="2"/>
  <c r="K60" i="2" s="1"/>
  <c r="I61" i="2"/>
  <c r="K61" i="2" s="1"/>
  <c r="I62" i="2"/>
  <c r="J62" i="2" s="1"/>
  <c r="I63" i="2"/>
  <c r="K63" i="2" s="1"/>
  <c r="I64" i="2"/>
  <c r="J64" i="2" s="1"/>
  <c r="I65" i="2"/>
  <c r="K65" i="2" s="1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J60" i="2" l="1"/>
  <c r="J52" i="2"/>
  <c r="J44" i="2"/>
  <c r="J36" i="2"/>
  <c r="J28" i="2"/>
  <c r="J20" i="2"/>
  <c r="J12" i="2"/>
  <c r="J8" i="2"/>
  <c r="K64" i="2"/>
  <c r="K56" i="2"/>
  <c r="K48" i="2"/>
  <c r="K40" i="2"/>
  <c r="K32" i="2"/>
  <c r="K24" i="2"/>
  <c r="K16" i="2"/>
  <c r="K4" i="2"/>
  <c r="K67" i="2" s="1"/>
  <c r="J63" i="2"/>
  <c r="J59" i="2"/>
  <c r="J55" i="2"/>
  <c r="J51" i="2"/>
  <c r="J47" i="2"/>
  <c r="J43" i="2"/>
  <c r="J39" i="2"/>
  <c r="J35" i="2"/>
  <c r="J31" i="2"/>
  <c r="J27" i="2"/>
  <c r="J23" i="2"/>
  <c r="J19" i="2"/>
  <c r="J15" i="2"/>
  <c r="J11" i="2"/>
  <c r="J7" i="2"/>
  <c r="J3" i="2"/>
  <c r="J50" i="2"/>
  <c r="J46" i="2"/>
  <c r="J42" i="2"/>
  <c r="J38" i="2"/>
  <c r="J34" i="2"/>
  <c r="J30" i="2"/>
  <c r="J26" i="2"/>
  <c r="J22" i="2"/>
  <c r="J18" i="2"/>
  <c r="J14" i="2"/>
  <c r="J10" i="2"/>
  <c r="J6" i="2"/>
  <c r="J2" i="2"/>
  <c r="K62" i="2"/>
  <c r="K58" i="2"/>
  <c r="J65" i="2"/>
  <c r="J61" i="2"/>
  <c r="J57" i="2"/>
  <c r="J53" i="2"/>
  <c r="J49" i="2"/>
  <c r="J45" i="2"/>
  <c r="J41" i="2"/>
  <c r="J37" i="2"/>
  <c r="J33" i="2"/>
  <c r="J29" i="2"/>
  <c r="J25" i="2"/>
  <c r="J21" i="2"/>
  <c r="J17" i="2"/>
  <c r="J13" i="2"/>
  <c r="J9" i="2"/>
  <c r="J5" i="2"/>
</calcChain>
</file>

<file path=xl/sharedStrings.xml><?xml version="1.0" encoding="utf-8"?>
<sst xmlns="http://schemas.openxmlformats.org/spreadsheetml/2006/main" count="168" uniqueCount="88">
  <si>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</si>
  <si>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</si>
  <si>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</si>
  <si>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</si>
  <si>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</si>
  <si>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</si>
  <si>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</si>
  <si>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</si>
  <si>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</si>
  <si>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</si>
  <si>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</si>
  <si>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</si>
  <si>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</si>
  <si>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Stock</t>
  </si>
  <si>
    <t>EICHER MOTORS LTD</t>
  </si>
  <si>
    <t>HCL TECHNOLOGIES LIMITED</t>
  </si>
  <si>
    <t>PAGE INDUSTRIES LTD</t>
  </si>
  <si>
    <t>SUPRAJIT ENGINEERING LIMITED</t>
  </si>
  <si>
    <t>HELIOS &amp; MATHESON INFORMATION</t>
  </si>
  <si>
    <t>MINDTREE LIMITED</t>
  </si>
  <si>
    <t>VINATI ORGANICS LIMITED</t>
  </si>
  <si>
    <t>CYIENT LIMITED</t>
  </si>
  <si>
    <t>KAVERI SEED COMPANY LTD</t>
  </si>
  <si>
    <t>IPCA LABORATORIES LTD</t>
  </si>
  <si>
    <t>SUN PHARMACEUTICAL INDUSTRIES</t>
  </si>
  <si>
    <t>BRITANNIA INDUSTRIES LTD</t>
  </si>
  <si>
    <t>ASTRAL POLY TECHNIK LIMITED</t>
  </si>
  <si>
    <t>AUROBINDO PHARMA LTD</t>
  </si>
  <si>
    <t>TATA CONSULTANCY SERVICES LTD</t>
  </si>
  <si>
    <t>RATNAMANI METALS &amp; TUBES LTD</t>
  </si>
  <si>
    <t>NATCO PHARMA LIMITED</t>
  </si>
  <si>
    <t>AMARA RAJA BATTERIES LTD</t>
  </si>
  <si>
    <t>AMTEK AUTO LIMITED</t>
  </si>
  <si>
    <t>CAMLIN FINE SCIENCES LIMITED</t>
  </si>
  <si>
    <t>CERA SANITARYWARE LIMITED</t>
  </si>
  <si>
    <t>BALKRISHNA INDUSTRIES LTD</t>
  </si>
  <si>
    <t>AARTI INDUSTRIES LTD</t>
  </si>
  <si>
    <t>PERSISTENT SYSTEMS LIMITED</t>
  </si>
  <si>
    <t>SUPREME INDUSTRIES LTD</t>
  </si>
  <si>
    <t>TATA MOTORS LIMITED</t>
  </si>
  <si>
    <t>THINKSOFT GLOBAL SERVICES LIMI</t>
  </si>
  <si>
    <t>BAJAJ FINANCE LIMITED</t>
  </si>
  <si>
    <t>AJANTA PHARMA LTD</t>
  </si>
  <si>
    <t>ECLERX SERVICES LIMITED</t>
  </si>
  <si>
    <t>ATUL LIMITED</t>
  </si>
  <si>
    <t>FLUIDOMAT LTD</t>
  </si>
  <si>
    <t>AMBIKA COTTON MILLS LIMITED</t>
  </si>
  <si>
    <t>SUVEN LIFE SCIENCES LIMITED</t>
  </si>
  <si>
    <t>TORRENT PHARMACEUTICALS LTD</t>
  </si>
  <si>
    <t>YES BANK LIMITED</t>
  </si>
  <si>
    <t>TECH MAHINDRA LIMITED</t>
  </si>
  <si>
    <t>VARDHMAN TEXTILES LIMTED</t>
  </si>
  <si>
    <t>HINDUSTAN MEDIA VENTURES LIMIT</t>
  </si>
  <si>
    <t>TATA MOTORS LTD PREFERENCE</t>
  </si>
  <si>
    <t>ALEMBIC PHARMACEUTICALS LIMITE</t>
  </si>
  <si>
    <t>IFGL REFRACTORIES LTD</t>
  </si>
  <si>
    <t>GREENPLY INDS</t>
  </si>
  <si>
    <t>RS SOFTWARE</t>
  </si>
  <si>
    <t>ASTRA MICROWAVE</t>
  </si>
  <si>
    <t>FINOLEX CABLES</t>
  </si>
  <si>
    <t>SUVEN LIFE SCIENCES</t>
  </si>
  <si>
    <t>KRBL LTD.</t>
  </si>
  <si>
    <t>% Allocation</t>
  </si>
  <si>
    <t>Purchase price</t>
  </si>
  <si>
    <t>% Change</t>
  </si>
  <si>
    <t>EICHER MOTORS LTD
HCL TECHNOLOGIES LIMITED
PAGE INDUSTRIES LTD
SUPRAJIT ENGINEERING LIMITED</t>
  </si>
  <si>
    <t>HELIOS &amp; MATHESON INFORMATION
MINDTREE LIMITED
VINATI ORGANICS LIMITED
CYIENT LIMITED</t>
  </si>
  <si>
    <t>KAVERI SEED COMPANY LTD
IPCA LABORATORIES LTD
SUN PHARMACEUTICAL INDUSTRIES
BRITANNIA INDUSTRIES LTD</t>
  </si>
  <si>
    <t>ASTRAL POLY TECHNIK LIMITED
AUROBINDO PHARMA LTD
TATA CONSULTANCY SERVICES LTD
RATNAMANI METALS &amp; TUBES LTD
NATCO PHARMA LIMITED
AMARA RAJA BATTERIES LTD</t>
  </si>
  <si>
    <t>EICHER MOTORS LTD
AMTEK AUTO LIMITED
CAMLIN FINE SCIENCES LIMITED
CERA SANITARYWARE LIMITED
BALKRISHNA INDUSTRIES LTD
HCL TECHNOLOGIES LIMITED</t>
  </si>
  <si>
    <t>SUPRAJIT ENGINEERING LIMITED
AARTI INDUSTRIES LTD
PERSISTENT SYSTEMS LIMITED
VINATI ORGANICS LIMITED
SUPREME INDUSTRIES LTD</t>
  </si>
  <si>
    <t>TATA MOTORS LIMITED
THINKSOFT GLOBAL SERVICES LTD
BAJAJ FINANCE LIMITED
AJANTA PHARMA LTD
GREENPLY INDS</t>
  </si>
  <si>
    <t>MINDTREE LIMITED
ECLERX SERVICES LIMITED
ATUL LIMITED
FLUIDOMAT LTD
AMBIKA COTTON MILLS LIMITED
SUVEN LIFE SCIENCES LIMITED</t>
  </si>
  <si>
    <t>RS SOFTWARE
ASTRA MICROWAVE
AUROBINDO PHARMA LTD
CYIENT LIMITED
TORRENT PHARMACEUTICALS LTD
YES BANK LIMITED</t>
  </si>
  <si>
    <t>TECH MAHINDRA LIMITED
VARDHMAN TEXTILES LIMTED
HINDUSTAN MEDIA VENTURES LIMIT
TATA MOTORS LTD PREFERENCE
ALEMBIC PHARMACEUTICALS LIMITE
CAMLIN FINE SCIENCES LIMITED</t>
  </si>
  <si>
    <t>AJANTA PHARMA LTD
HCL TECHNOLOGIES LIMITED
FINOLEX CABLES
FLUIDOMAT LTD
KAVERI SEED COMPANY LTD
SUVEN LIFE SCIENCES</t>
  </si>
  <si>
    <t>MINDTREE LIMITED
BAJAJ FINANCE LIMITED
AUROBINDO PHARMA LTD
RATNAMANI METALS &amp; TUBES LTD
IFGL REFRACTORIES LTD
KRBL LTD.</t>
  </si>
  <si>
    <t>Gains for 2014 for 1L a month investment</t>
  </si>
  <si>
    <t>Current quantity</t>
  </si>
  <si>
    <t>Note</t>
  </si>
  <si>
    <t>Purchase quantity</t>
  </si>
  <si>
    <t>1:1 split</t>
  </si>
  <si>
    <t>1-1 Split</t>
  </si>
  <si>
    <t>1:1 Bonus</t>
  </si>
  <si>
    <t>Purchase value</t>
  </si>
  <si>
    <t>Current value</t>
  </si>
  <si>
    <t>P&amp;L for a monthly
 1 Lakh investment</t>
  </si>
  <si>
    <t>Price  on Dec 26,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</si>
</sst>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rgb="FFE8FDFE"/>
        <bgColor theme="4" tint="0.79998168889431442"/>
      </patternFill>
    </fill>
    <fill>
      <patternFill patternType="solid">
        <fgColor rgb="FFF9E7FF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9" fontId="0" fillId="0" borderId="1" xfId="0" applyNumberFormat="1" applyBorder="1"/>
    <xf numFmtId="165" fontId="0" fillId="0" borderId="1" xfId="1" applyNumberFormat="1" applyFont="1" applyBorder="1"/>
    <xf numFmtId="10" fontId="0" fillId="0" borderId="1" xfId="2" applyNumberFormat="1" applyFont="1" applyBorder="1"/>
    <xf numFmtId="9" fontId="0" fillId="0" borderId="1" xfId="2" applyFont="1" applyBorder="1"/>
    <xf numFmtId="0" fontId="3" fillId="0" borderId="2" xfId="0" applyFont="1" applyBorder="1"/>
    <xf numFmtId="0" fontId="0" fillId="0" borderId="2" xfId="0" applyBorder="1"/>
    <xf numFmtId="0" fontId="0" fillId="0" borderId="2" xfId="0" applyFont="1" applyFill="1" applyBorder="1"/>
    <xf numFmtId="164" fontId="0" fillId="0" borderId="3" xfId="1" applyNumberFormat="1" applyFont="1" applyBorder="1"/>
    <xf numFmtId="0" fontId="3" fillId="0" borderId="5" xfId="0" applyFont="1" applyBorder="1"/>
    <xf numFmtId="0" fontId="0" fillId="0" borderId="6" xfId="0" applyBorder="1"/>
    <xf numFmtId="9" fontId="0" fillId="0" borderId="6" xfId="0" applyNumberFormat="1" applyBorder="1"/>
    <xf numFmtId="165" fontId="0" fillId="0" borderId="6" xfId="1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0" xfId="0" applyFont="1"/>
    <xf numFmtId="164" fontId="5" fillId="2" borderId="9" xfId="1" applyNumberFormat="1" applyFont="1" applyFill="1" applyBorder="1" applyAlignment="1">
      <alignment vertical="center"/>
    </xf>
    <xf numFmtId="43" fontId="0" fillId="0" borderId="0" xfId="1" applyFont="1"/>
    <xf numFmtId="165" fontId="0" fillId="0" borderId="4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/>
    <xf numFmtId="0" fontId="0" fillId="0" borderId="4" xfId="0" applyBorder="1" applyAlignment="1">
      <alignment horizontal="center"/>
    </xf>
    <xf numFmtId="165" fontId="0" fillId="0" borderId="1" xfId="0" applyNumberFormat="1" applyBorder="1"/>
    <xf numFmtId="0" fontId="0" fillId="0" borderId="4" xfId="0" applyBorder="1" applyAlignment="1">
      <alignment horizontal="center" wrapText="1"/>
    </xf>
    <xf numFmtId="164" fontId="0" fillId="0" borderId="4" xfId="1" applyNumberFormat="1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center" vertical="top"/>
    </xf>
    <xf numFmtId="0" fontId="0" fillId="7" borderId="0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3" borderId="0" xfId="3" applyFont="1" applyBorder="1" applyAlignment="1">
      <alignment horizontal="center" vertical="top" wrapText="1"/>
    </xf>
    <xf numFmtId="0" fontId="1" fillId="3" borderId="0" xfId="3" applyBorder="1" applyAlignment="1">
      <alignment horizontal="center" vertical="top"/>
    </xf>
    <xf numFmtId="0" fontId="0" fillId="3" borderId="0" xfId="3" applyFont="1" applyBorder="1" applyAlignment="1">
      <alignment horizontal="center" wrapText="1"/>
    </xf>
    <xf numFmtId="0" fontId="1" fillId="3" borderId="0" xfId="3" applyBorder="1" applyAlignment="1">
      <alignment horizontal="center"/>
    </xf>
    <xf numFmtId="0" fontId="0" fillId="7" borderId="0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wrapText="1"/>
    </xf>
    <xf numFmtId="0" fontId="0" fillId="8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</cellXfs>
  <cellStyles count="4">
    <cellStyle name="20% - Accent1" xfId="3" builtinId="30"/>
    <cellStyle name="Comma" xfId="1" builtinId="3"/>
    <cellStyle name="Normal" xfId="0" builtinId="0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.0_);_(* \(#,##0.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.0_);_(* \(#,##0.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.0_);_(* \(#,##0.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.0_);_(* \(#,##0.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* #,##0.0_);_(* \(#,##0.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9E7FF"/>
      <color rgb="FFFEFBE8"/>
      <color rgb="FFE7FFFE"/>
      <color rgb="FFF9DFF7"/>
      <color rgb="FFE8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L65" totalsRowShown="0" headerRowDxfId="15" headerRowBorderDxfId="14" tableBorderDxfId="13" totalsRowBorderDxfId="12">
  <tableColumns count="12">
    <tableColumn id="1" name="Month" dataDxfId="11"/>
    <tableColumn id="2" name="Stock" dataDxfId="10"/>
    <tableColumn id="3" name="% Allocation" dataDxfId="9"/>
    <tableColumn id="8" name="Purchase quantity" dataDxfId="8" dataCellStyle="Comma"/>
    <tableColumn id="4" name="Purchase price" dataDxfId="7" dataCellStyle="Comma"/>
    <tableColumn id="11" name="Purchase value" dataDxfId="6" dataCellStyle="Comma">
      <calculatedColumnFormula>Table1[[#This Row],[Purchase price]]*Table1[[#This Row],[Purchase quantity]]</calculatedColumnFormula>
    </tableColumn>
    <tableColumn id="9" name="Current quantity" dataDxfId="5" dataCellStyle="Comma"/>
    <tableColumn id="5" name="Price  on Dec 26, 2014" dataDxfId="4" dataCellStyle="Comma"/>
    <tableColumn id="12" name="Current value" dataDxfId="3" dataCellStyle="Comma">
      <calculatedColumnFormula>Table1[[#This Row],[Price  on Dec 26, 2014]]*Table1[[#This Row],[Current quantity]]</calculatedColumnFormula>
    </tableColumn>
    <tableColumn id="6" name="% Change" dataDxfId="2" dataCellStyle="Percent">
      <calculatedColumnFormula>(Table1[[#This Row],[Current value]]-Table1[[#This Row],[Purchase value]])/Table1[[#This Row],[Purchase value]]</calculatedColumnFormula>
    </tableColumn>
    <tableColumn id="7" name="P&amp;L for a monthly_x000a_ 1 Lakh investment" dataDxfId="1" dataCellStyle="Comma">
      <calculatedColumnFormula>Table1[[#This Row],[Current value]]-Table1[[#This Row],[Purchase value]]</calculatedColumnFormula>
    </tableColumn>
    <tableColumn id="10" name="Note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H2" sqref="H2:H65"/>
    </sheetView>
  </sheetViews>
  <sheetFormatPr defaultRowHeight="15" x14ac:dyDescent="0.25"/>
  <cols>
    <col min="1" max="1" width="7" bestFit="1" customWidth="1"/>
    <col min="2" max="2" width="33.85546875" bestFit="1" customWidth="1"/>
    <col min="3" max="3" width="12" bestFit="1" customWidth="1"/>
    <col min="4" max="4" width="9.42578125" style="21" customWidth="1"/>
    <col min="5" max="5" width="8.7109375" customWidth="1"/>
    <col min="6" max="6" width="11.85546875" customWidth="1"/>
    <col min="7" max="7" width="9.42578125" customWidth="1"/>
    <col min="8" max="8" width="12.28515625" customWidth="1"/>
    <col min="9" max="9" width="10.7109375" customWidth="1"/>
    <col min="10" max="10" width="9.5703125" bestFit="1" customWidth="1"/>
    <col min="11" max="11" width="21.85546875" bestFit="1" customWidth="1"/>
    <col min="12" max="12" width="15" customWidth="1"/>
  </cols>
  <sheetData>
    <row r="1" spans="1:14" ht="30" x14ac:dyDescent="0.25">
      <c r="A1" s="24" t="s">
        <v>12</v>
      </c>
      <c r="B1" s="24" t="s">
        <v>13</v>
      </c>
      <c r="C1" s="24" t="s">
        <v>62</v>
      </c>
      <c r="D1" s="25" t="s">
        <v>80</v>
      </c>
      <c r="E1" s="24" t="s">
        <v>63</v>
      </c>
      <c r="F1" s="24" t="s">
        <v>84</v>
      </c>
      <c r="G1" s="24" t="s">
        <v>78</v>
      </c>
      <c r="H1" s="24" t="s">
        <v>87</v>
      </c>
      <c r="I1" s="24" t="s">
        <v>85</v>
      </c>
      <c r="J1" s="24" t="s">
        <v>64</v>
      </c>
      <c r="K1" s="24" t="s">
        <v>86</v>
      </c>
      <c r="L1" s="22" t="s">
        <v>79</v>
      </c>
    </row>
    <row r="2" spans="1:14" x14ac:dyDescent="0.25">
      <c r="A2" s="6" t="s">
        <v>0</v>
      </c>
      <c r="B2" s="1" t="s">
        <v>14</v>
      </c>
      <c r="C2" s="2">
        <v>0.5</v>
      </c>
      <c r="D2" s="20">
        <v>10</v>
      </c>
      <c r="E2" s="3">
        <v>5019</v>
      </c>
      <c r="F2" s="3">
        <f>Table1[[#This Row],[Purchase price]]*Table1[[#This Row],[Purchase quantity]]</f>
        <v>50190</v>
      </c>
      <c r="G2" s="20">
        <v>10</v>
      </c>
      <c r="H2" s="3">
        <v>15124.3</v>
      </c>
      <c r="I2" s="3">
        <f>Table1[[#This Row],[Price  on Dec 26, 2014]]*Table1[[#This Row],[Current quantity]]</f>
        <v>151243</v>
      </c>
      <c r="J2" s="4">
        <f>(Table1[[#This Row],[Current value]]-Table1[[#This Row],[Purchase value]])/Table1[[#This Row],[Purchase value]]</f>
        <v>2.0134090456266187</v>
      </c>
      <c r="K2" s="9">
        <f>Table1[[#This Row],[Current value]]-Table1[[#This Row],[Purchase value]]</f>
        <v>101053</v>
      </c>
      <c r="L2" s="19"/>
      <c r="N2" s="18"/>
    </row>
    <row r="3" spans="1:14" x14ac:dyDescent="0.25">
      <c r="A3" s="6" t="s">
        <v>0</v>
      </c>
      <c r="B3" s="1" t="s">
        <v>15</v>
      </c>
      <c r="C3" s="2">
        <v>0.25</v>
      </c>
      <c r="D3" s="20">
        <v>20</v>
      </c>
      <c r="E3" s="3">
        <v>1265</v>
      </c>
      <c r="F3" s="3">
        <f>Table1[[#This Row],[Purchase price]]*Table1[[#This Row],[Purchase quantity]]</f>
        <v>25300</v>
      </c>
      <c r="G3" s="20">
        <v>20</v>
      </c>
      <c r="H3" s="3">
        <v>1564.65</v>
      </c>
      <c r="I3" s="3">
        <f>Table1[[#This Row],[Price  on Dec 26, 2014]]*Table1[[#This Row],[Current quantity]]</f>
        <v>31293</v>
      </c>
      <c r="J3" s="4">
        <f>(Table1[[#This Row],[Current value]]-Table1[[#This Row],[Purchase value]])/Table1[[#This Row],[Purchase value]]</f>
        <v>0.23687747035573123</v>
      </c>
      <c r="K3" s="9">
        <f>Table1[[#This Row],[Current value]]-Table1[[#This Row],[Purchase value]]</f>
        <v>5993</v>
      </c>
      <c r="L3" s="3"/>
      <c r="N3" s="18"/>
    </row>
    <row r="4" spans="1:14" x14ac:dyDescent="0.25">
      <c r="A4" s="6" t="s">
        <v>0</v>
      </c>
      <c r="B4" s="1" t="s">
        <v>16</v>
      </c>
      <c r="C4" s="2">
        <v>0.15</v>
      </c>
      <c r="D4" s="20">
        <v>3</v>
      </c>
      <c r="E4" s="3">
        <v>5250</v>
      </c>
      <c r="F4" s="3">
        <f>Table1[[#This Row],[Purchase price]]*Table1[[#This Row],[Purchase quantity]]</f>
        <v>15750</v>
      </c>
      <c r="G4" s="20">
        <v>3</v>
      </c>
      <c r="H4" s="3">
        <v>12129.9</v>
      </c>
      <c r="I4" s="3">
        <f>Table1[[#This Row],[Price  on Dec 26, 2014]]*Table1[[#This Row],[Current quantity]]</f>
        <v>36389.699999999997</v>
      </c>
      <c r="J4" s="4">
        <f>(Table1[[#This Row],[Current value]]-Table1[[#This Row],[Purchase value]])/Table1[[#This Row],[Purchase value]]</f>
        <v>1.3104571428571428</v>
      </c>
      <c r="K4" s="9">
        <f>Table1[[#This Row],[Current value]]-Table1[[#This Row],[Purchase value]]</f>
        <v>20639.699999999997</v>
      </c>
      <c r="L4" s="3"/>
      <c r="N4" s="18"/>
    </row>
    <row r="5" spans="1:14" x14ac:dyDescent="0.25">
      <c r="A5" s="6" t="s">
        <v>0</v>
      </c>
      <c r="B5" s="1" t="s">
        <v>17</v>
      </c>
      <c r="C5" s="2">
        <v>0.1</v>
      </c>
      <c r="D5" s="20">
        <v>179</v>
      </c>
      <c r="E5" s="3">
        <v>56</v>
      </c>
      <c r="F5" s="3">
        <f>Table1[[#This Row],[Purchase price]]*Table1[[#This Row],[Purchase quantity]]</f>
        <v>10024</v>
      </c>
      <c r="G5" s="20">
        <v>179</v>
      </c>
      <c r="H5" s="3">
        <v>137.4</v>
      </c>
      <c r="I5" s="3">
        <f>Table1[[#This Row],[Price  on Dec 26, 2014]]*Table1[[#This Row],[Current quantity]]</f>
        <v>24594.600000000002</v>
      </c>
      <c r="J5" s="4">
        <f>(Table1[[#This Row],[Current value]]-Table1[[#This Row],[Purchase value]])/Table1[[#This Row],[Purchase value]]</f>
        <v>1.4535714285714287</v>
      </c>
      <c r="K5" s="9">
        <f>Table1[[#This Row],[Current value]]-Table1[[#This Row],[Purchase value]]</f>
        <v>14570.600000000002</v>
      </c>
      <c r="L5" s="3"/>
      <c r="N5" s="18"/>
    </row>
    <row r="6" spans="1:14" x14ac:dyDescent="0.25">
      <c r="A6" s="6" t="s">
        <v>1</v>
      </c>
      <c r="B6" s="1" t="s">
        <v>18</v>
      </c>
      <c r="C6" s="2">
        <v>0.5</v>
      </c>
      <c r="D6" s="20">
        <v>407</v>
      </c>
      <c r="E6" s="3">
        <v>123</v>
      </c>
      <c r="F6" s="3">
        <f>Table1[[#This Row],[Purchase price]]*Table1[[#This Row],[Purchase quantity]]</f>
        <v>50061</v>
      </c>
      <c r="G6" s="20">
        <v>407</v>
      </c>
      <c r="H6" s="3">
        <v>76.75</v>
      </c>
      <c r="I6" s="3">
        <f>Table1[[#This Row],[Price  on Dec 26, 2014]]*Table1[[#This Row],[Current quantity]]</f>
        <v>31237.25</v>
      </c>
      <c r="J6" s="4">
        <f>(Table1[[#This Row],[Current value]]-Table1[[#This Row],[Purchase value]])/Table1[[#This Row],[Purchase value]]</f>
        <v>-0.37601626016260165</v>
      </c>
      <c r="K6" s="9">
        <f>Table1[[#This Row],[Current value]]-Table1[[#This Row],[Purchase value]]</f>
        <v>-18823.75</v>
      </c>
      <c r="L6" s="3"/>
      <c r="N6" s="18"/>
    </row>
    <row r="7" spans="1:14" x14ac:dyDescent="0.25">
      <c r="A7" s="6" t="s">
        <v>1</v>
      </c>
      <c r="B7" s="1" t="s">
        <v>19</v>
      </c>
      <c r="C7" s="2">
        <v>0.25</v>
      </c>
      <c r="D7" s="20">
        <v>17</v>
      </c>
      <c r="E7" s="3">
        <v>1448</v>
      </c>
      <c r="F7" s="3">
        <f>Table1[[#This Row],[Purchase price]]*Table1[[#This Row],[Purchase quantity]]</f>
        <v>24616</v>
      </c>
      <c r="G7" s="20">
        <v>34</v>
      </c>
      <c r="H7" s="3">
        <v>1211.45</v>
      </c>
      <c r="I7" s="3">
        <f>Table1[[#This Row],[Price  on Dec 26, 2014]]*Table1[[#This Row],[Current quantity]]</f>
        <v>41189.300000000003</v>
      </c>
      <c r="J7" s="4">
        <f>(Table1[[#This Row],[Current value]]-Table1[[#This Row],[Purchase value]])/Table1[[#This Row],[Purchase value]]</f>
        <v>0.67327348066298354</v>
      </c>
      <c r="K7" s="9">
        <f>Table1[[#This Row],[Current value]]-Table1[[#This Row],[Purchase value]]</f>
        <v>16573.300000000003</v>
      </c>
      <c r="L7" s="3" t="s">
        <v>83</v>
      </c>
      <c r="N7" s="18"/>
    </row>
    <row r="8" spans="1:14" x14ac:dyDescent="0.25">
      <c r="A8" s="6" t="s">
        <v>1</v>
      </c>
      <c r="B8" s="1" t="s">
        <v>20</v>
      </c>
      <c r="C8" s="2">
        <v>0.15</v>
      </c>
      <c r="D8" s="20">
        <v>66</v>
      </c>
      <c r="E8" s="3">
        <v>227.85</v>
      </c>
      <c r="F8" s="3">
        <f>Table1[[#This Row],[Purchase price]]*Table1[[#This Row],[Purchase quantity]]</f>
        <v>15038.1</v>
      </c>
      <c r="G8" s="20">
        <v>66</v>
      </c>
      <c r="H8" s="3">
        <v>426.1</v>
      </c>
      <c r="I8" s="3">
        <f>Table1[[#This Row],[Price  on Dec 26, 2014]]*Table1[[#This Row],[Current quantity]]</f>
        <v>28122.600000000002</v>
      </c>
      <c r="J8" s="4">
        <f>(Table1[[#This Row],[Current value]]-Table1[[#This Row],[Purchase value]])/Table1[[#This Row],[Purchase value]]</f>
        <v>0.87008997147246003</v>
      </c>
      <c r="K8" s="9">
        <f>Table1[[#This Row],[Current value]]-Table1[[#This Row],[Purchase value]]</f>
        <v>13084.500000000002</v>
      </c>
      <c r="L8" s="3"/>
      <c r="N8" s="18"/>
    </row>
    <row r="9" spans="1:14" x14ac:dyDescent="0.25">
      <c r="A9" s="6" t="s">
        <v>1</v>
      </c>
      <c r="B9" s="1" t="s">
        <v>21</v>
      </c>
      <c r="C9" s="2">
        <v>0.1</v>
      </c>
      <c r="D9" s="20">
        <v>28</v>
      </c>
      <c r="E9" s="3">
        <v>352.5</v>
      </c>
      <c r="F9" s="3">
        <f>Table1[[#This Row],[Purchase price]]*Table1[[#This Row],[Purchase quantity]]</f>
        <v>9870</v>
      </c>
      <c r="G9" s="20">
        <v>28</v>
      </c>
      <c r="H9" s="3">
        <v>517.04999999999995</v>
      </c>
      <c r="I9" s="3">
        <f>Table1[[#This Row],[Price  on Dec 26, 2014]]*Table1[[#This Row],[Current quantity]]</f>
        <v>14477.399999999998</v>
      </c>
      <c r="J9" s="4">
        <f>(Table1[[#This Row],[Current value]]-Table1[[#This Row],[Purchase value]])/Table1[[#This Row],[Purchase value]]</f>
        <v>0.46680851063829765</v>
      </c>
      <c r="K9" s="9">
        <f>Table1[[#This Row],[Current value]]-Table1[[#This Row],[Purchase value]]</f>
        <v>4607.3999999999978</v>
      </c>
      <c r="L9" s="3"/>
      <c r="N9" s="18"/>
    </row>
    <row r="10" spans="1:14" x14ac:dyDescent="0.25">
      <c r="A10" s="6" t="s">
        <v>2</v>
      </c>
      <c r="B10" s="1" t="s">
        <v>22</v>
      </c>
      <c r="C10" s="5">
        <v>0.1</v>
      </c>
      <c r="D10" s="20">
        <v>18</v>
      </c>
      <c r="E10" s="3">
        <v>548.6</v>
      </c>
      <c r="F10" s="3">
        <f>Table1[[#This Row],[Purchase price]]*Table1[[#This Row],[Purchase quantity]]</f>
        <v>9874.8000000000011</v>
      </c>
      <c r="G10" s="20">
        <v>18</v>
      </c>
      <c r="H10" s="3">
        <v>785.4</v>
      </c>
      <c r="I10" s="3">
        <f>Table1[[#This Row],[Price  on Dec 26, 2014]]*Table1[[#This Row],[Current quantity]]</f>
        <v>14137.199999999999</v>
      </c>
      <c r="J10" s="4">
        <f>(Table1[[#This Row],[Current value]]-Table1[[#This Row],[Purchase value]])/Table1[[#This Row],[Purchase value]]</f>
        <v>0.4316441851986873</v>
      </c>
      <c r="K10" s="9">
        <f>Table1[[#This Row],[Current value]]-Table1[[#This Row],[Purchase value]]</f>
        <v>4262.3999999999978</v>
      </c>
      <c r="L10" s="3"/>
      <c r="N10" s="18"/>
    </row>
    <row r="11" spans="1:14" x14ac:dyDescent="0.25">
      <c r="A11" s="6" t="s">
        <v>2</v>
      </c>
      <c r="B11" s="1" t="s">
        <v>23</v>
      </c>
      <c r="C11" s="5">
        <v>0.15</v>
      </c>
      <c r="D11" s="20">
        <v>17</v>
      </c>
      <c r="E11" s="3">
        <v>886.8</v>
      </c>
      <c r="F11" s="3">
        <f>Table1[[#This Row],[Purchase price]]*Table1[[#This Row],[Purchase quantity]]</f>
        <v>15075.599999999999</v>
      </c>
      <c r="G11" s="20">
        <v>17</v>
      </c>
      <c r="H11" s="3">
        <v>735.6</v>
      </c>
      <c r="I11" s="3">
        <f>Table1[[#This Row],[Price  on Dec 26, 2014]]*Table1[[#This Row],[Current quantity]]</f>
        <v>12505.2</v>
      </c>
      <c r="J11" s="4">
        <f>(Table1[[#This Row],[Current value]]-Table1[[#This Row],[Purchase value]])/Table1[[#This Row],[Purchase value]]</f>
        <v>-0.17050067658998633</v>
      </c>
      <c r="K11" s="9">
        <f>Table1[[#This Row],[Current value]]-Table1[[#This Row],[Purchase value]]</f>
        <v>-2570.3999999999978</v>
      </c>
      <c r="L11" s="3"/>
      <c r="N11" s="18"/>
    </row>
    <row r="12" spans="1:14" x14ac:dyDescent="0.25">
      <c r="A12" s="6" t="s">
        <v>2</v>
      </c>
      <c r="B12" s="1" t="s">
        <v>24</v>
      </c>
      <c r="C12" s="5">
        <v>0.5</v>
      </c>
      <c r="D12" s="20">
        <v>78</v>
      </c>
      <c r="E12" s="3">
        <v>644.70000000000005</v>
      </c>
      <c r="F12" s="3">
        <f>Table1[[#This Row],[Purchase price]]*Table1[[#This Row],[Purchase quantity]]</f>
        <v>50286.600000000006</v>
      </c>
      <c r="G12" s="20">
        <v>78</v>
      </c>
      <c r="H12" s="3">
        <v>811.15</v>
      </c>
      <c r="I12" s="3">
        <f>Table1[[#This Row],[Price  on Dec 26, 2014]]*Table1[[#This Row],[Current quantity]]</f>
        <v>63269.7</v>
      </c>
      <c r="J12" s="4">
        <f>(Table1[[#This Row],[Current value]]-Table1[[#This Row],[Purchase value]])/Table1[[#This Row],[Purchase value]]</f>
        <v>0.25818210020164395</v>
      </c>
      <c r="K12" s="9">
        <f>Table1[[#This Row],[Current value]]-Table1[[#This Row],[Purchase value]]</f>
        <v>12983.099999999991</v>
      </c>
      <c r="L12" s="3"/>
      <c r="N12" s="18"/>
    </row>
    <row r="13" spans="1:14" x14ac:dyDescent="0.25">
      <c r="A13" s="6" t="s">
        <v>2</v>
      </c>
      <c r="B13" s="1" t="s">
        <v>25</v>
      </c>
      <c r="C13" s="5">
        <v>0.25</v>
      </c>
      <c r="D13" s="20">
        <v>28</v>
      </c>
      <c r="E13" s="3">
        <v>888.4</v>
      </c>
      <c r="F13" s="3">
        <f>Table1[[#This Row],[Purchase price]]*Table1[[#This Row],[Purchase quantity]]</f>
        <v>24875.200000000001</v>
      </c>
      <c r="G13" s="20">
        <v>28</v>
      </c>
      <c r="H13" s="3">
        <v>1731.15</v>
      </c>
      <c r="I13" s="3">
        <f>Table1[[#This Row],[Price  on Dec 26, 2014]]*Table1[[#This Row],[Current quantity]]</f>
        <v>48472.200000000004</v>
      </c>
      <c r="J13" s="4">
        <f>(Table1[[#This Row],[Current value]]-Table1[[#This Row],[Purchase value]])/Table1[[#This Row],[Purchase value]]</f>
        <v>0.94861548851868538</v>
      </c>
      <c r="K13" s="9">
        <f>Table1[[#This Row],[Current value]]-Table1[[#This Row],[Purchase value]]</f>
        <v>23597.000000000004</v>
      </c>
      <c r="L13" s="3"/>
      <c r="N13" s="18"/>
    </row>
    <row r="14" spans="1:14" x14ac:dyDescent="0.25">
      <c r="A14" s="6" t="s">
        <v>3</v>
      </c>
      <c r="B14" s="1" t="s">
        <v>26</v>
      </c>
      <c r="C14" s="5">
        <v>0.2</v>
      </c>
      <c r="D14" s="20">
        <v>42</v>
      </c>
      <c r="E14" s="3">
        <v>473.65</v>
      </c>
      <c r="F14" s="3">
        <f>Table1[[#This Row],[Purchase price]]*Table1[[#This Row],[Purchase quantity]]</f>
        <v>19893.3</v>
      </c>
      <c r="G14" s="20">
        <v>84</v>
      </c>
      <c r="H14" s="3">
        <v>385.25</v>
      </c>
      <c r="I14" s="3">
        <f>Table1[[#This Row],[Price  on Dec 26, 2014]]*Table1[[#This Row],[Current quantity]]</f>
        <v>32361</v>
      </c>
      <c r="J14" s="4">
        <f>(Table1[[#This Row],[Current value]]-Table1[[#This Row],[Purchase value]])/Table1[[#This Row],[Purchase value]]</f>
        <v>0.62672859706534367</v>
      </c>
      <c r="K14" s="9">
        <f>Table1[[#This Row],[Current value]]-Table1[[#This Row],[Purchase value]]</f>
        <v>12467.7</v>
      </c>
      <c r="L14" s="3" t="s">
        <v>81</v>
      </c>
      <c r="N14" s="18"/>
    </row>
    <row r="15" spans="1:14" x14ac:dyDescent="0.25">
      <c r="A15" s="6" t="s">
        <v>3</v>
      </c>
      <c r="B15" s="1" t="s">
        <v>27</v>
      </c>
      <c r="C15" s="5">
        <v>0.2</v>
      </c>
      <c r="D15" s="20">
        <v>39</v>
      </c>
      <c r="E15" s="3">
        <v>512.25</v>
      </c>
      <c r="F15" s="3">
        <f>Table1[[#This Row],[Purchase price]]*Table1[[#This Row],[Purchase quantity]]</f>
        <v>19977.75</v>
      </c>
      <c r="G15" s="20">
        <v>39</v>
      </c>
      <c r="H15" s="3">
        <v>1093.05</v>
      </c>
      <c r="I15" s="3">
        <f>Table1[[#This Row],[Price  on Dec 26, 2014]]*Table1[[#This Row],[Current quantity]]</f>
        <v>42628.95</v>
      </c>
      <c r="J15" s="4">
        <f>(Table1[[#This Row],[Current value]]-Table1[[#This Row],[Purchase value]])/Table1[[#This Row],[Purchase value]]</f>
        <v>1.1338213762811127</v>
      </c>
      <c r="K15" s="9">
        <f>Table1[[#This Row],[Current value]]-Table1[[#This Row],[Purchase value]]</f>
        <v>22651.199999999997</v>
      </c>
      <c r="L15" s="3"/>
      <c r="N15" s="18"/>
    </row>
    <row r="16" spans="1:14" x14ac:dyDescent="0.25">
      <c r="A16" s="6" t="s">
        <v>3</v>
      </c>
      <c r="B16" s="1" t="s">
        <v>28</v>
      </c>
      <c r="C16" s="5">
        <v>0.15</v>
      </c>
      <c r="D16" s="20">
        <v>7</v>
      </c>
      <c r="E16" s="3">
        <v>2102.1</v>
      </c>
      <c r="F16" s="3">
        <f>Table1[[#This Row],[Purchase price]]*Table1[[#This Row],[Purchase quantity]]</f>
        <v>14714.699999999999</v>
      </c>
      <c r="G16" s="20">
        <v>7</v>
      </c>
      <c r="H16" s="3">
        <v>2505</v>
      </c>
      <c r="I16" s="3">
        <f>Table1[[#This Row],[Price  on Dec 26, 2014]]*Table1[[#This Row],[Current quantity]]</f>
        <v>17535</v>
      </c>
      <c r="J16" s="4">
        <f>(Table1[[#This Row],[Current value]]-Table1[[#This Row],[Purchase value]])/Table1[[#This Row],[Purchase value]]</f>
        <v>0.19166547737976319</v>
      </c>
      <c r="K16" s="9">
        <f>Table1[[#This Row],[Current value]]-Table1[[#This Row],[Purchase value]]</f>
        <v>2820.3000000000011</v>
      </c>
      <c r="L16" s="3"/>
      <c r="N16" s="18"/>
    </row>
    <row r="17" spans="1:14" x14ac:dyDescent="0.25">
      <c r="A17" s="6" t="s">
        <v>3</v>
      </c>
      <c r="B17" s="1" t="s">
        <v>29</v>
      </c>
      <c r="C17" s="5">
        <v>0.05</v>
      </c>
      <c r="D17" s="20">
        <v>22</v>
      </c>
      <c r="E17" s="3">
        <v>225.8</v>
      </c>
      <c r="F17" s="3">
        <f>Table1[[#This Row],[Purchase price]]*Table1[[#This Row],[Purchase quantity]]</f>
        <v>4967.6000000000004</v>
      </c>
      <c r="G17" s="20">
        <v>22</v>
      </c>
      <c r="H17" s="3">
        <v>634.1</v>
      </c>
      <c r="I17" s="3">
        <f>Table1[[#This Row],[Price  on Dec 26, 2014]]*Table1[[#This Row],[Current quantity]]</f>
        <v>13950.2</v>
      </c>
      <c r="J17" s="4">
        <f>(Table1[[#This Row],[Current value]]-Table1[[#This Row],[Purchase value]])/Table1[[#This Row],[Purchase value]]</f>
        <v>1.8082373782108059</v>
      </c>
      <c r="K17" s="9">
        <f>Table1[[#This Row],[Current value]]-Table1[[#This Row],[Purchase value]]</f>
        <v>8982.6</v>
      </c>
      <c r="L17" s="3"/>
      <c r="N17" s="18"/>
    </row>
    <row r="18" spans="1:14" x14ac:dyDescent="0.25">
      <c r="A18" s="6" t="s">
        <v>3</v>
      </c>
      <c r="B18" s="1" t="s">
        <v>30</v>
      </c>
      <c r="C18" s="5">
        <v>0.2</v>
      </c>
      <c r="D18" s="20">
        <v>25</v>
      </c>
      <c r="E18" s="3">
        <v>794.3</v>
      </c>
      <c r="F18" s="3">
        <f>Table1[[#This Row],[Purchase price]]*Table1[[#This Row],[Purchase quantity]]</f>
        <v>19857.5</v>
      </c>
      <c r="G18" s="20">
        <v>25</v>
      </c>
      <c r="H18" s="3">
        <v>1359.65</v>
      </c>
      <c r="I18" s="3">
        <f>Table1[[#This Row],[Price  on Dec 26, 2014]]*Table1[[#This Row],[Current quantity]]</f>
        <v>33991.25</v>
      </c>
      <c r="J18" s="4">
        <f>(Table1[[#This Row],[Current value]]-Table1[[#This Row],[Purchase value]])/Table1[[#This Row],[Purchase value]]</f>
        <v>0.71175878131688275</v>
      </c>
      <c r="K18" s="9">
        <f>Table1[[#This Row],[Current value]]-Table1[[#This Row],[Purchase value]]</f>
        <v>14133.75</v>
      </c>
      <c r="L18" s="3"/>
      <c r="N18" s="18"/>
    </row>
    <row r="19" spans="1:14" x14ac:dyDescent="0.25">
      <c r="A19" s="6" t="s">
        <v>3</v>
      </c>
      <c r="B19" s="1" t="s">
        <v>31</v>
      </c>
      <c r="C19" s="5">
        <v>0.2</v>
      </c>
      <c r="D19" s="20">
        <v>51</v>
      </c>
      <c r="E19" s="3">
        <v>393.4</v>
      </c>
      <c r="F19" s="3">
        <f>Table1[[#This Row],[Purchase price]]*Table1[[#This Row],[Purchase quantity]]</f>
        <v>20063.399999999998</v>
      </c>
      <c r="G19" s="20">
        <v>51</v>
      </c>
      <c r="H19" s="3">
        <v>818.65</v>
      </c>
      <c r="I19" s="3">
        <f>Table1[[#This Row],[Price  on Dec 26, 2014]]*Table1[[#This Row],[Current quantity]]</f>
        <v>41751.15</v>
      </c>
      <c r="J19" s="4">
        <f>(Table1[[#This Row],[Current value]]-Table1[[#This Row],[Purchase value]])/Table1[[#This Row],[Purchase value]]</f>
        <v>1.0809608540925271</v>
      </c>
      <c r="K19" s="9">
        <f>Table1[[#This Row],[Current value]]-Table1[[#This Row],[Purchase value]]</f>
        <v>21687.750000000004</v>
      </c>
      <c r="L19" s="3"/>
      <c r="N19" s="18"/>
    </row>
    <row r="20" spans="1:14" x14ac:dyDescent="0.25">
      <c r="A20" s="6" t="s">
        <v>4</v>
      </c>
      <c r="B20" s="1" t="s">
        <v>14</v>
      </c>
      <c r="C20" s="5">
        <v>0.4</v>
      </c>
      <c r="D20" s="20">
        <v>6</v>
      </c>
      <c r="E20" s="1">
        <v>6235.8</v>
      </c>
      <c r="F20" s="23">
        <f>Table1[[#This Row],[Purchase price]]*Table1[[#This Row],[Purchase quantity]]</f>
        <v>37414.800000000003</v>
      </c>
      <c r="G20" s="20">
        <v>6</v>
      </c>
      <c r="H20" s="3">
        <v>15124.3</v>
      </c>
      <c r="I20" s="3">
        <f>Table1[[#This Row],[Price  on Dec 26, 2014]]*Table1[[#This Row],[Current quantity]]</f>
        <v>90745.799999999988</v>
      </c>
      <c r="J20" s="4">
        <f>(Table1[[#This Row],[Current value]]-Table1[[#This Row],[Purchase value]])/Table1[[#This Row],[Purchase value]]</f>
        <v>1.4253985054042779</v>
      </c>
      <c r="K20" s="9">
        <f>Table1[[#This Row],[Current value]]-Table1[[#This Row],[Purchase value]]</f>
        <v>53330.999999999985</v>
      </c>
      <c r="L20" s="3"/>
      <c r="N20" s="18"/>
    </row>
    <row r="21" spans="1:14" x14ac:dyDescent="0.25">
      <c r="A21" s="6" t="s">
        <v>4</v>
      </c>
      <c r="B21" s="1" t="s">
        <v>32</v>
      </c>
      <c r="C21" s="5">
        <v>0.05</v>
      </c>
      <c r="D21" s="20">
        <v>27</v>
      </c>
      <c r="E21" s="1">
        <v>184.6</v>
      </c>
      <c r="F21" s="23">
        <f>Table1[[#This Row],[Purchase price]]*Table1[[#This Row],[Purchase quantity]]</f>
        <v>4984.2</v>
      </c>
      <c r="G21" s="20">
        <v>27</v>
      </c>
      <c r="H21" s="3">
        <v>167.65</v>
      </c>
      <c r="I21" s="3">
        <f>Table1[[#This Row],[Price  on Dec 26, 2014]]*Table1[[#This Row],[Current quantity]]</f>
        <v>4526.55</v>
      </c>
      <c r="J21" s="4">
        <f>(Table1[[#This Row],[Current value]]-Table1[[#This Row],[Purchase value]])/Table1[[#This Row],[Purchase value]]</f>
        <v>-9.1820151679306544E-2</v>
      </c>
      <c r="K21" s="9">
        <f>Table1[[#This Row],[Current value]]-Table1[[#This Row],[Purchase value]]</f>
        <v>-457.64999999999964</v>
      </c>
      <c r="L21" s="3"/>
      <c r="N21" s="18"/>
    </row>
    <row r="22" spans="1:14" x14ac:dyDescent="0.25">
      <c r="A22" s="6" t="s">
        <v>4</v>
      </c>
      <c r="B22" s="1" t="s">
        <v>33</v>
      </c>
      <c r="C22" s="5">
        <v>0.15</v>
      </c>
      <c r="D22" s="20">
        <v>255</v>
      </c>
      <c r="E22" s="1">
        <v>58.8</v>
      </c>
      <c r="F22" s="23">
        <f>Table1[[#This Row],[Purchase price]]*Table1[[#This Row],[Purchase quantity]]</f>
        <v>14994</v>
      </c>
      <c r="G22" s="20">
        <v>510</v>
      </c>
      <c r="H22" s="3">
        <v>67.349999999999994</v>
      </c>
      <c r="I22" s="3">
        <f>Table1[[#This Row],[Price  on Dec 26, 2014]]*Table1[[#This Row],[Current quantity]]</f>
        <v>34348.5</v>
      </c>
      <c r="J22" s="4">
        <f>(Table1[[#This Row],[Current value]]-Table1[[#This Row],[Purchase value]])/Table1[[#This Row],[Purchase value]]</f>
        <v>1.2908163265306123</v>
      </c>
      <c r="K22" s="9">
        <f>Table1[[#This Row],[Current value]]-Table1[[#This Row],[Purchase value]]</f>
        <v>19354.5</v>
      </c>
      <c r="L22" s="3" t="s">
        <v>82</v>
      </c>
      <c r="N22" s="18"/>
    </row>
    <row r="23" spans="1:14" x14ac:dyDescent="0.25">
      <c r="A23" s="6" t="s">
        <v>4</v>
      </c>
      <c r="B23" s="1" t="s">
        <v>34</v>
      </c>
      <c r="C23" s="5">
        <v>0.05</v>
      </c>
      <c r="D23" s="20">
        <v>4</v>
      </c>
      <c r="E23" s="1">
        <v>1147.8499999999999</v>
      </c>
      <c r="F23" s="23">
        <f>Table1[[#This Row],[Purchase price]]*Table1[[#This Row],[Purchase quantity]]</f>
        <v>4591.3999999999996</v>
      </c>
      <c r="G23" s="20">
        <v>4</v>
      </c>
      <c r="H23" s="3">
        <v>1699.8</v>
      </c>
      <c r="I23" s="3">
        <f>Table1[[#This Row],[Price  on Dec 26, 2014]]*Table1[[#This Row],[Current quantity]]</f>
        <v>6799.2</v>
      </c>
      <c r="J23" s="4">
        <f>(Table1[[#This Row],[Current value]]-Table1[[#This Row],[Purchase value]])/Table1[[#This Row],[Purchase value]]</f>
        <v>0.4808555124798537</v>
      </c>
      <c r="K23" s="9">
        <f>Table1[[#This Row],[Current value]]-Table1[[#This Row],[Purchase value]]</f>
        <v>2207.8000000000002</v>
      </c>
      <c r="L23" s="3"/>
      <c r="N23" s="18"/>
    </row>
    <row r="24" spans="1:14" x14ac:dyDescent="0.25">
      <c r="A24" s="6" t="s">
        <v>4</v>
      </c>
      <c r="B24" s="1" t="s">
        <v>35</v>
      </c>
      <c r="C24" s="5">
        <v>0.1</v>
      </c>
      <c r="D24" s="20">
        <v>19</v>
      </c>
      <c r="E24" s="1">
        <v>529.95000000000005</v>
      </c>
      <c r="F24" s="23">
        <f>Table1[[#This Row],[Purchase price]]*Table1[[#This Row],[Purchase quantity]]</f>
        <v>10069.050000000001</v>
      </c>
      <c r="G24" s="20">
        <v>19</v>
      </c>
      <c r="H24" s="3">
        <v>599</v>
      </c>
      <c r="I24" s="3">
        <f>Table1[[#This Row],[Price  on Dec 26, 2014]]*Table1[[#This Row],[Current quantity]]</f>
        <v>11381</v>
      </c>
      <c r="J24" s="4">
        <f>(Table1[[#This Row],[Current value]]-Table1[[#This Row],[Purchase value]])/Table1[[#This Row],[Purchase value]]</f>
        <v>0.13029531087838464</v>
      </c>
      <c r="K24" s="9">
        <f>Table1[[#This Row],[Current value]]-Table1[[#This Row],[Purchase value]]</f>
        <v>1311.9499999999989</v>
      </c>
      <c r="L24" s="3"/>
      <c r="N24" s="18"/>
    </row>
    <row r="25" spans="1:14" x14ac:dyDescent="0.25">
      <c r="A25" s="6" t="s">
        <v>4</v>
      </c>
      <c r="B25" s="1" t="s">
        <v>15</v>
      </c>
      <c r="C25" s="5">
        <v>0.25</v>
      </c>
      <c r="D25" s="20">
        <v>18</v>
      </c>
      <c r="E25" s="1">
        <v>1426.2</v>
      </c>
      <c r="F25" s="23">
        <f>Table1[[#This Row],[Purchase price]]*Table1[[#This Row],[Purchase quantity]]</f>
        <v>25671.600000000002</v>
      </c>
      <c r="G25" s="20">
        <v>18</v>
      </c>
      <c r="H25" s="3">
        <v>1564.65</v>
      </c>
      <c r="I25" s="3">
        <f>Table1[[#This Row],[Price  on Dec 26, 2014]]*Table1[[#This Row],[Current quantity]]</f>
        <v>28163.7</v>
      </c>
      <c r="J25" s="4">
        <f>(Table1[[#This Row],[Current value]]-Table1[[#This Row],[Purchase value]])/Table1[[#This Row],[Purchase value]]</f>
        <v>9.7076146403028959E-2</v>
      </c>
      <c r="K25" s="9">
        <f>Table1[[#This Row],[Current value]]-Table1[[#This Row],[Purchase value]]</f>
        <v>2492.0999999999985</v>
      </c>
      <c r="L25" s="3"/>
      <c r="N25" s="18"/>
    </row>
    <row r="26" spans="1:14" x14ac:dyDescent="0.25">
      <c r="A26" s="6" t="s">
        <v>5</v>
      </c>
      <c r="B26" s="1" t="s">
        <v>17</v>
      </c>
      <c r="C26" s="5">
        <v>0.15</v>
      </c>
      <c r="D26" s="20">
        <v>166</v>
      </c>
      <c r="E26" s="1">
        <v>90.1</v>
      </c>
      <c r="F26" s="23">
        <f>Table1[[#This Row],[Purchase price]]*Table1[[#This Row],[Purchase quantity]]</f>
        <v>14956.599999999999</v>
      </c>
      <c r="G26" s="20">
        <v>166</v>
      </c>
      <c r="H26" s="3">
        <v>137.4</v>
      </c>
      <c r="I26" s="3">
        <f>Table1[[#This Row],[Price  on Dec 26, 2014]]*Table1[[#This Row],[Current quantity]]</f>
        <v>22808.400000000001</v>
      </c>
      <c r="J26" s="4">
        <f>(Table1[[#This Row],[Current value]]-Table1[[#This Row],[Purchase value]])/Table1[[#This Row],[Purchase value]]</f>
        <v>0.52497225305216455</v>
      </c>
      <c r="K26" s="9">
        <f>Table1[[#This Row],[Current value]]-Table1[[#This Row],[Purchase value]]</f>
        <v>7851.8000000000029</v>
      </c>
      <c r="L26" s="3"/>
      <c r="N26" s="18"/>
    </row>
    <row r="27" spans="1:14" x14ac:dyDescent="0.25">
      <c r="A27" s="6" t="s">
        <v>5</v>
      </c>
      <c r="B27" s="1" t="s">
        <v>36</v>
      </c>
      <c r="C27" s="5">
        <v>0.15</v>
      </c>
      <c r="D27" s="20">
        <v>93</v>
      </c>
      <c r="E27" s="1">
        <v>161.6</v>
      </c>
      <c r="F27" s="23">
        <f>Table1[[#This Row],[Purchase price]]*Table1[[#This Row],[Purchase quantity]]</f>
        <v>15028.8</v>
      </c>
      <c r="G27" s="20">
        <v>93</v>
      </c>
      <c r="H27" s="3">
        <v>269.60000000000002</v>
      </c>
      <c r="I27" s="3">
        <f>Table1[[#This Row],[Price  on Dec 26, 2014]]*Table1[[#This Row],[Current quantity]]</f>
        <v>25072.800000000003</v>
      </c>
      <c r="J27" s="4">
        <f>(Table1[[#This Row],[Current value]]-Table1[[#This Row],[Purchase value]])/Table1[[#This Row],[Purchase value]]</f>
        <v>0.66831683168316858</v>
      </c>
      <c r="K27" s="9">
        <f>Table1[[#This Row],[Current value]]-Table1[[#This Row],[Purchase value]]</f>
        <v>10044.000000000004</v>
      </c>
      <c r="L27" s="3"/>
      <c r="N27" s="18"/>
    </row>
    <row r="28" spans="1:14" x14ac:dyDescent="0.25">
      <c r="A28" s="6" t="s">
        <v>5</v>
      </c>
      <c r="B28" s="1" t="s">
        <v>37</v>
      </c>
      <c r="C28" s="5">
        <v>0.4</v>
      </c>
      <c r="D28" s="20">
        <v>37</v>
      </c>
      <c r="E28" s="1">
        <v>1067.7</v>
      </c>
      <c r="F28" s="23">
        <f>Table1[[#This Row],[Purchase price]]*Table1[[#This Row],[Purchase quantity]]</f>
        <v>39504.9</v>
      </c>
      <c r="G28" s="20">
        <v>37</v>
      </c>
      <c r="H28" s="3">
        <v>1606.35</v>
      </c>
      <c r="I28" s="3">
        <f>Table1[[#This Row],[Price  on Dec 26, 2014]]*Table1[[#This Row],[Current quantity]]</f>
        <v>59434.95</v>
      </c>
      <c r="J28" s="4">
        <f>(Table1[[#This Row],[Current value]]-Table1[[#This Row],[Purchase value]])/Table1[[#This Row],[Purchase value]]</f>
        <v>0.50449564484405718</v>
      </c>
      <c r="K28" s="9">
        <f>Table1[[#This Row],[Current value]]-Table1[[#This Row],[Purchase value]]</f>
        <v>19930.049999999996</v>
      </c>
      <c r="L28" s="3"/>
      <c r="N28" s="18"/>
    </row>
    <row r="29" spans="1:14" x14ac:dyDescent="0.25">
      <c r="A29" s="6" t="s">
        <v>5</v>
      </c>
      <c r="B29" s="1" t="s">
        <v>20</v>
      </c>
      <c r="C29" s="5">
        <v>0.15</v>
      </c>
      <c r="D29" s="20">
        <v>56</v>
      </c>
      <c r="E29" s="1">
        <v>268.35000000000002</v>
      </c>
      <c r="F29" s="23">
        <f>Table1[[#This Row],[Purchase price]]*Table1[[#This Row],[Purchase quantity]]</f>
        <v>15027.600000000002</v>
      </c>
      <c r="G29" s="20">
        <v>56</v>
      </c>
      <c r="H29" s="3">
        <v>426.1</v>
      </c>
      <c r="I29" s="3">
        <f>Table1[[#This Row],[Price  on Dec 26, 2014]]*Table1[[#This Row],[Current quantity]]</f>
        <v>23861.600000000002</v>
      </c>
      <c r="J29" s="4">
        <f>(Table1[[#This Row],[Current value]]-Table1[[#This Row],[Purchase value]])/Table1[[#This Row],[Purchase value]]</f>
        <v>0.58785168623066886</v>
      </c>
      <c r="K29" s="9">
        <f>Table1[[#This Row],[Current value]]-Table1[[#This Row],[Purchase value]]</f>
        <v>8834</v>
      </c>
      <c r="L29" s="3"/>
      <c r="N29" s="18"/>
    </row>
    <row r="30" spans="1:14" x14ac:dyDescent="0.25">
      <c r="A30" s="6" t="s">
        <v>5</v>
      </c>
      <c r="B30" s="1" t="s">
        <v>38</v>
      </c>
      <c r="C30" s="5">
        <v>0.15</v>
      </c>
      <c r="D30" s="20">
        <v>30</v>
      </c>
      <c r="E30" s="1">
        <v>508.2</v>
      </c>
      <c r="F30" s="23">
        <f>Table1[[#This Row],[Purchase price]]*Table1[[#This Row],[Purchase quantity]]</f>
        <v>15246</v>
      </c>
      <c r="G30" s="20">
        <v>30</v>
      </c>
      <c r="H30" s="3">
        <v>599.25</v>
      </c>
      <c r="I30" s="3">
        <f>Table1[[#This Row],[Price  on Dec 26, 2014]]*Table1[[#This Row],[Current quantity]]</f>
        <v>17977.5</v>
      </c>
      <c r="J30" s="4">
        <f>(Table1[[#This Row],[Current value]]-Table1[[#This Row],[Purchase value]])/Table1[[#This Row],[Purchase value]]</f>
        <v>0.17916174734356552</v>
      </c>
      <c r="K30" s="9">
        <f>Table1[[#This Row],[Current value]]-Table1[[#This Row],[Purchase value]]</f>
        <v>2731.5</v>
      </c>
      <c r="L30" s="3"/>
      <c r="N30" s="18"/>
    </row>
    <row r="31" spans="1:14" x14ac:dyDescent="0.25">
      <c r="A31" s="7" t="s">
        <v>6</v>
      </c>
      <c r="B31" s="1" t="s">
        <v>39</v>
      </c>
      <c r="C31" s="2">
        <v>0.25</v>
      </c>
      <c r="D31" s="20">
        <v>53</v>
      </c>
      <c r="E31" s="3">
        <v>469.45</v>
      </c>
      <c r="F31" s="3">
        <f>Table1[[#This Row],[Purchase price]]*Table1[[#This Row],[Purchase quantity]]</f>
        <v>24880.85</v>
      </c>
      <c r="G31" s="20">
        <v>53</v>
      </c>
      <c r="H31" s="3">
        <v>485.15</v>
      </c>
      <c r="I31" s="3">
        <f>Table1[[#This Row],[Price  on Dec 26, 2014]]*Table1[[#This Row],[Current quantity]]</f>
        <v>25712.949999999997</v>
      </c>
      <c r="J31" s="4">
        <f>(Table1[[#This Row],[Current value]]-Table1[[#This Row],[Purchase value]])/Table1[[#This Row],[Purchase value]]</f>
        <v>3.3443391202470918E-2</v>
      </c>
      <c r="K31" s="9">
        <f>Table1[[#This Row],[Current value]]-Table1[[#This Row],[Purchase value]]</f>
        <v>832.09999999999854</v>
      </c>
      <c r="L31" s="3"/>
      <c r="N31" s="18"/>
    </row>
    <row r="32" spans="1:14" x14ac:dyDescent="0.25">
      <c r="A32" s="7" t="s">
        <v>6</v>
      </c>
      <c r="B32" s="1" t="s">
        <v>40</v>
      </c>
      <c r="C32" s="2">
        <v>0.1</v>
      </c>
      <c r="D32" s="20">
        <v>22</v>
      </c>
      <c r="E32" s="3">
        <v>463.8</v>
      </c>
      <c r="F32" s="3">
        <f>Table1[[#This Row],[Purchase price]]*Table1[[#This Row],[Purchase quantity]]</f>
        <v>10203.6</v>
      </c>
      <c r="G32" s="20">
        <v>22</v>
      </c>
      <c r="H32" s="3">
        <v>651.04999999999995</v>
      </c>
      <c r="I32" s="3">
        <f>Table1[[#This Row],[Price  on Dec 26, 2014]]*Table1[[#This Row],[Current quantity]]</f>
        <v>14323.099999999999</v>
      </c>
      <c r="J32" s="4">
        <f>(Table1[[#This Row],[Current value]]-Table1[[#This Row],[Purchase value]])/Table1[[#This Row],[Purchase value]]</f>
        <v>0.40373005605864576</v>
      </c>
      <c r="K32" s="9">
        <f>Table1[[#This Row],[Current value]]-Table1[[#This Row],[Purchase value]]</f>
        <v>4119.4999999999982</v>
      </c>
      <c r="L32" s="3"/>
      <c r="N32" s="18"/>
    </row>
    <row r="33" spans="1:14" x14ac:dyDescent="0.25">
      <c r="A33" s="7" t="s">
        <v>6</v>
      </c>
      <c r="B33" s="1" t="s">
        <v>41</v>
      </c>
      <c r="C33" s="2">
        <v>0.25</v>
      </c>
      <c r="D33" s="20">
        <v>11</v>
      </c>
      <c r="E33" s="3">
        <v>2289</v>
      </c>
      <c r="F33" s="3">
        <f>Table1[[#This Row],[Purchase price]]*Table1[[#This Row],[Purchase quantity]]</f>
        <v>25179</v>
      </c>
      <c r="G33" s="20">
        <v>11</v>
      </c>
      <c r="H33" s="3">
        <v>3460.95</v>
      </c>
      <c r="I33" s="3">
        <f>Table1[[#This Row],[Price  on Dec 26, 2014]]*Table1[[#This Row],[Current quantity]]</f>
        <v>38070.449999999997</v>
      </c>
      <c r="J33" s="4">
        <f>(Table1[[#This Row],[Current value]]-Table1[[#This Row],[Purchase value]])/Table1[[#This Row],[Purchase value]]</f>
        <v>0.51199213630406282</v>
      </c>
      <c r="K33" s="9">
        <f>Table1[[#This Row],[Current value]]-Table1[[#This Row],[Purchase value]]</f>
        <v>12891.449999999997</v>
      </c>
      <c r="L33" s="3"/>
      <c r="N33" s="18"/>
    </row>
    <row r="34" spans="1:14" x14ac:dyDescent="0.25">
      <c r="A34" s="7" t="s">
        <v>6</v>
      </c>
      <c r="B34" s="1" t="s">
        <v>42</v>
      </c>
      <c r="C34" s="2">
        <v>0.25</v>
      </c>
      <c r="D34" s="20">
        <v>16</v>
      </c>
      <c r="E34" s="3">
        <v>1571.2</v>
      </c>
      <c r="F34" s="3">
        <f>Table1[[#This Row],[Purchase price]]*Table1[[#This Row],[Purchase quantity]]</f>
        <v>25139.200000000001</v>
      </c>
      <c r="G34" s="20">
        <v>16</v>
      </c>
      <c r="H34" s="3">
        <v>2382.9499999999998</v>
      </c>
      <c r="I34" s="3">
        <f>Table1[[#This Row],[Price  on Dec 26, 2014]]*Table1[[#This Row],[Current quantity]]</f>
        <v>38127.199999999997</v>
      </c>
      <c r="J34" s="4">
        <f>(Table1[[#This Row],[Current value]]-Table1[[#This Row],[Purchase value]])/Table1[[#This Row],[Purchase value]]</f>
        <v>0.51664332993890005</v>
      </c>
      <c r="K34" s="9">
        <f>Table1[[#This Row],[Current value]]-Table1[[#This Row],[Purchase value]]</f>
        <v>12987.999999999996</v>
      </c>
      <c r="L34" s="3"/>
      <c r="N34" s="18"/>
    </row>
    <row r="35" spans="1:14" x14ac:dyDescent="0.25">
      <c r="A35" s="7" t="s">
        <v>6</v>
      </c>
      <c r="B35" s="1" t="s">
        <v>56</v>
      </c>
      <c r="C35" s="2">
        <v>0.15</v>
      </c>
      <c r="D35" s="20">
        <v>19</v>
      </c>
      <c r="E35" s="1">
        <v>770</v>
      </c>
      <c r="F35" s="23">
        <f>Table1[[#This Row],[Purchase price]]*Table1[[#This Row],[Purchase quantity]]</f>
        <v>14630</v>
      </c>
      <c r="G35" s="20">
        <v>19</v>
      </c>
      <c r="H35" s="3">
        <v>793.3</v>
      </c>
      <c r="I35" s="3">
        <f>Table1[[#This Row],[Price  on Dec 26, 2014]]*Table1[[#This Row],[Current quantity]]</f>
        <v>15072.699999999999</v>
      </c>
      <c r="J35" s="4">
        <f>(Table1[[#This Row],[Current value]]-Table1[[#This Row],[Purchase value]])/Table1[[#This Row],[Purchase value]]</f>
        <v>3.0259740259740184E-2</v>
      </c>
      <c r="K35" s="9">
        <f>Table1[[#This Row],[Current value]]-Table1[[#This Row],[Purchase value]]</f>
        <v>442.69999999999891</v>
      </c>
      <c r="L35" s="3"/>
      <c r="N35" s="18"/>
    </row>
    <row r="36" spans="1:14" x14ac:dyDescent="0.25">
      <c r="A36" s="8" t="s">
        <v>7</v>
      </c>
      <c r="B36" s="1" t="s">
        <v>19</v>
      </c>
      <c r="C36" s="2">
        <v>0.25</v>
      </c>
      <c r="D36" s="20">
        <v>24</v>
      </c>
      <c r="E36" s="3">
        <v>1049.95</v>
      </c>
      <c r="F36" s="3">
        <f>Table1[[#This Row],[Purchase price]]*Table1[[#This Row],[Purchase quantity]]</f>
        <v>25198.800000000003</v>
      </c>
      <c r="G36" s="20">
        <v>24</v>
      </c>
      <c r="H36" s="3">
        <v>1211.45</v>
      </c>
      <c r="I36" s="3">
        <f>Table1[[#This Row],[Price  on Dec 26, 2014]]*Table1[[#This Row],[Current quantity]]</f>
        <v>29074.800000000003</v>
      </c>
      <c r="J36" s="4">
        <f>(Table1[[#This Row],[Current value]]-Table1[[#This Row],[Purchase value]])/Table1[[#This Row],[Purchase value]]</f>
        <v>0.15381684842135337</v>
      </c>
      <c r="K36" s="9">
        <f>Table1[[#This Row],[Current value]]-Table1[[#This Row],[Purchase value]]</f>
        <v>3876</v>
      </c>
      <c r="L36" s="3"/>
      <c r="N36" s="18"/>
    </row>
    <row r="37" spans="1:14" x14ac:dyDescent="0.25">
      <c r="A37" s="8" t="s">
        <v>7</v>
      </c>
      <c r="B37" s="1" t="s">
        <v>43</v>
      </c>
      <c r="C37" s="2">
        <v>0.25</v>
      </c>
      <c r="D37" s="20">
        <v>19</v>
      </c>
      <c r="E37" s="3">
        <v>1291</v>
      </c>
      <c r="F37" s="3">
        <f>Table1[[#This Row],[Purchase price]]*Table1[[#This Row],[Purchase quantity]]</f>
        <v>24529</v>
      </c>
      <c r="G37" s="20">
        <v>19</v>
      </c>
      <c r="H37" s="3">
        <v>1277.3499999999999</v>
      </c>
      <c r="I37" s="3">
        <f>Table1[[#This Row],[Price  on Dec 26, 2014]]*Table1[[#This Row],[Current quantity]]</f>
        <v>24269.649999999998</v>
      </c>
      <c r="J37" s="4">
        <f>(Table1[[#This Row],[Current value]]-Table1[[#This Row],[Purchase value]])/Table1[[#This Row],[Purchase value]]</f>
        <v>-1.0573199070488083E-2</v>
      </c>
      <c r="K37" s="9">
        <f>Table1[[#This Row],[Current value]]-Table1[[#This Row],[Purchase value]]</f>
        <v>-259.35000000000218</v>
      </c>
      <c r="L37" s="3"/>
      <c r="N37" s="18"/>
    </row>
    <row r="38" spans="1:14" x14ac:dyDescent="0.25">
      <c r="A38" s="8" t="s">
        <v>7</v>
      </c>
      <c r="B38" s="1" t="s">
        <v>44</v>
      </c>
      <c r="C38" s="2">
        <v>0.25</v>
      </c>
      <c r="D38" s="20">
        <v>21</v>
      </c>
      <c r="E38" s="3">
        <v>1166.5</v>
      </c>
      <c r="F38" s="3">
        <f>Table1[[#This Row],[Purchase price]]*Table1[[#This Row],[Purchase quantity]]</f>
        <v>24496.5</v>
      </c>
      <c r="G38" s="20">
        <v>21</v>
      </c>
      <c r="H38" s="3">
        <v>1352.2</v>
      </c>
      <c r="I38" s="3">
        <f>Table1[[#This Row],[Price  on Dec 26, 2014]]*Table1[[#This Row],[Current quantity]]</f>
        <v>28396.2</v>
      </c>
      <c r="J38" s="4">
        <f>(Table1[[#This Row],[Current value]]-Table1[[#This Row],[Purchase value]])/Table1[[#This Row],[Purchase value]]</f>
        <v>0.15919417059579943</v>
      </c>
      <c r="K38" s="9">
        <f>Table1[[#This Row],[Current value]]-Table1[[#This Row],[Purchase value]]</f>
        <v>3899.7000000000007</v>
      </c>
      <c r="L38" s="3"/>
      <c r="N38" s="18"/>
    </row>
    <row r="39" spans="1:14" x14ac:dyDescent="0.25">
      <c r="A39" s="8" t="s">
        <v>7</v>
      </c>
      <c r="B39" s="1" t="s">
        <v>45</v>
      </c>
      <c r="C39" s="2">
        <v>0.09</v>
      </c>
      <c r="D39" s="20">
        <v>64</v>
      </c>
      <c r="E39" s="3">
        <v>141.1</v>
      </c>
      <c r="F39" s="3">
        <f>Table1[[#This Row],[Purchase price]]*Table1[[#This Row],[Purchase quantity]]</f>
        <v>9030.4</v>
      </c>
      <c r="G39" s="20">
        <v>64</v>
      </c>
      <c r="H39" s="3">
        <v>213.1</v>
      </c>
      <c r="I39" s="3">
        <f>Table1[[#This Row],[Price  on Dec 26, 2014]]*Table1[[#This Row],[Current quantity]]</f>
        <v>13638.4</v>
      </c>
      <c r="J39" s="4">
        <f>(Table1[[#This Row],[Current value]]-Table1[[#This Row],[Purchase value]])/Table1[[#This Row],[Purchase value]]</f>
        <v>0.51027639971651317</v>
      </c>
      <c r="K39" s="9">
        <f>Table1[[#This Row],[Current value]]-Table1[[#This Row],[Purchase value]]</f>
        <v>4608</v>
      </c>
      <c r="L39" s="3"/>
      <c r="N39" s="18"/>
    </row>
    <row r="40" spans="1:14" x14ac:dyDescent="0.25">
      <c r="A40" s="8" t="s">
        <v>7</v>
      </c>
      <c r="B40" s="1" t="s">
        <v>46</v>
      </c>
      <c r="C40" s="2">
        <v>0.08</v>
      </c>
      <c r="D40" s="20">
        <v>18</v>
      </c>
      <c r="E40" s="3">
        <v>445.55</v>
      </c>
      <c r="F40" s="3">
        <f>Table1[[#This Row],[Purchase price]]*Table1[[#This Row],[Purchase quantity]]</f>
        <v>8019.9000000000005</v>
      </c>
      <c r="G40" s="20">
        <v>18</v>
      </c>
      <c r="H40" s="3">
        <v>544</v>
      </c>
      <c r="I40" s="3">
        <f>Table1[[#This Row],[Price  on Dec 26, 2014]]*Table1[[#This Row],[Current quantity]]</f>
        <v>9792</v>
      </c>
      <c r="J40" s="4">
        <f>(Table1[[#This Row],[Current value]]-Table1[[#This Row],[Purchase value]])/Table1[[#This Row],[Purchase value]]</f>
        <v>0.22096285489844006</v>
      </c>
      <c r="K40" s="9">
        <f>Table1[[#This Row],[Current value]]-Table1[[#This Row],[Purchase value]]</f>
        <v>1772.0999999999995</v>
      </c>
      <c r="L40" s="3"/>
      <c r="N40" s="18"/>
    </row>
    <row r="41" spans="1:14" x14ac:dyDescent="0.25">
      <c r="A41" s="8" t="s">
        <v>7</v>
      </c>
      <c r="B41" s="1" t="s">
        <v>47</v>
      </c>
      <c r="C41" s="2">
        <v>0.08</v>
      </c>
      <c r="D41" s="20">
        <v>67</v>
      </c>
      <c r="E41" s="3">
        <v>119.6345</v>
      </c>
      <c r="F41" s="3">
        <f>Table1[[#This Row],[Purchase price]]*Table1[[#This Row],[Purchase quantity]]</f>
        <v>8015.5115000000005</v>
      </c>
      <c r="G41" s="20">
        <v>67</v>
      </c>
      <c r="H41" s="3">
        <v>211</v>
      </c>
      <c r="I41" s="3">
        <f>Table1[[#This Row],[Price  on Dec 26, 2014]]*Table1[[#This Row],[Current quantity]]</f>
        <v>14137</v>
      </c>
      <c r="J41" s="4">
        <f>(Table1[[#This Row],[Current value]]-Table1[[#This Row],[Purchase value]])/Table1[[#This Row],[Purchase value]]</f>
        <v>0.76370528568264162</v>
      </c>
      <c r="K41" s="9">
        <f>Table1[[#This Row],[Current value]]-Table1[[#This Row],[Purchase value]]</f>
        <v>6121.4884999999995</v>
      </c>
      <c r="L41" s="3"/>
      <c r="N41" s="18"/>
    </row>
    <row r="42" spans="1:14" x14ac:dyDescent="0.25">
      <c r="A42" s="8" t="s">
        <v>8</v>
      </c>
      <c r="B42" s="1" t="s">
        <v>57</v>
      </c>
      <c r="C42" s="2">
        <v>0.1</v>
      </c>
      <c r="D42" s="20">
        <v>19</v>
      </c>
      <c r="E42" s="3">
        <v>527.15</v>
      </c>
      <c r="F42" s="3">
        <f>Table1[[#This Row],[Purchase price]]*Table1[[#This Row],[Purchase quantity]]</f>
        <v>10015.85</v>
      </c>
      <c r="G42" s="20">
        <v>19</v>
      </c>
      <c r="H42" s="3">
        <v>501.5</v>
      </c>
      <c r="I42" s="3">
        <f>Table1[[#This Row],[Price  on Dec 26, 2014]]*Table1[[#This Row],[Current quantity]]</f>
        <v>9528.5</v>
      </c>
      <c r="J42" s="4">
        <f>(Table1[[#This Row],[Current value]]-Table1[[#This Row],[Purchase value]])/Table1[[#This Row],[Purchase value]]</f>
        <v>-4.8657877264535743E-2</v>
      </c>
      <c r="K42" s="9">
        <f>Table1[[#This Row],[Current value]]-Table1[[#This Row],[Purchase value]]</f>
        <v>-487.35000000000036</v>
      </c>
      <c r="L42" s="3"/>
      <c r="N42" s="18"/>
    </row>
    <row r="43" spans="1:14" x14ac:dyDescent="0.25">
      <c r="A43" s="8" t="s">
        <v>8</v>
      </c>
      <c r="B43" s="1" t="s">
        <v>58</v>
      </c>
      <c r="C43" s="2">
        <v>0.1</v>
      </c>
      <c r="D43" s="20">
        <v>76</v>
      </c>
      <c r="E43" s="3">
        <v>131.9</v>
      </c>
      <c r="F43" s="3">
        <f>Table1[[#This Row],[Purchase price]]*Table1[[#This Row],[Purchase quantity]]</f>
        <v>10024.4</v>
      </c>
      <c r="G43" s="20">
        <v>76</v>
      </c>
      <c r="H43" s="3">
        <v>112.75</v>
      </c>
      <c r="I43" s="3">
        <f>Table1[[#This Row],[Price  on Dec 26, 2014]]*Table1[[#This Row],[Current quantity]]</f>
        <v>8569</v>
      </c>
      <c r="J43" s="4">
        <f>(Table1[[#This Row],[Current value]]-Table1[[#This Row],[Purchase value]])/Table1[[#This Row],[Purchase value]]</f>
        <v>-0.14518574677786197</v>
      </c>
      <c r="K43" s="9">
        <f>Table1[[#This Row],[Current value]]-Table1[[#This Row],[Purchase value]]</f>
        <v>-1455.3999999999996</v>
      </c>
      <c r="L43" s="3"/>
      <c r="N43" s="18"/>
    </row>
    <row r="44" spans="1:14" x14ac:dyDescent="0.25">
      <c r="A44" s="8" t="s">
        <v>8</v>
      </c>
      <c r="B44" s="1" t="s">
        <v>27</v>
      </c>
      <c r="C44" s="2">
        <v>0.25</v>
      </c>
      <c r="D44" s="20">
        <v>31</v>
      </c>
      <c r="E44" s="3">
        <v>817.55</v>
      </c>
      <c r="F44" s="3">
        <f>Table1[[#This Row],[Purchase price]]*Table1[[#This Row],[Purchase quantity]]</f>
        <v>25344.05</v>
      </c>
      <c r="G44" s="20">
        <v>31</v>
      </c>
      <c r="H44" s="3">
        <v>1093.05</v>
      </c>
      <c r="I44" s="3">
        <f>Table1[[#This Row],[Price  on Dec 26, 2014]]*Table1[[#This Row],[Current quantity]]</f>
        <v>33884.549999999996</v>
      </c>
      <c r="J44" s="4">
        <f>(Table1[[#This Row],[Current value]]-Table1[[#This Row],[Purchase value]])/Table1[[#This Row],[Purchase value]]</f>
        <v>0.33698244755672424</v>
      </c>
      <c r="K44" s="9">
        <f>Table1[[#This Row],[Current value]]-Table1[[#This Row],[Purchase value]]</f>
        <v>8540.4999999999964</v>
      </c>
      <c r="L44" s="3"/>
      <c r="N44" s="18"/>
    </row>
    <row r="45" spans="1:14" x14ac:dyDescent="0.25">
      <c r="A45" s="8" t="s">
        <v>8</v>
      </c>
      <c r="B45" s="1" t="s">
        <v>21</v>
      </c>
      <c r="C45" s="2">
        <v>0.15</v>
      </c>
      <c r="D45" s="20">
        <v>36</v>
      </c>
      <c r="E45" s="3">
        <v>422.25</v>
      </c>
      <c r="F45" s="3">
        <f>Table1[[#This Row],[Purchase price]]*Table1[[#This Row],[Purchase quantity]]</f>
        <v>15201</v>
      </c>
      <c r="G45" s="20">
        <v>36</v>
      </c>
      <c r="H45" s="3">
        <v>517.04999999999995</v>
      </c>
      <c r="I45" s="3">
        <f>Table1[[#This Row],[Price  on Dec 26, 2014]]*Table1[[#This Row],[Current quantity]]</f>
        <v>18613.8</v>
      </c>
      <c r="J45" s="4">
        <f>(Table1[[#This Row],[Current value]]-Table1[[#This Row],[Purchase value]])/Table1[[#This Row],[Purchase value]]</f>
        <v>0.22451154529307277</v>
      </c>
      <c r="K45" s="9">
        <f>Table1[[#This Row],[Current value]]-Table1[[#This Row],[Purchase value]]</f>
        <v>3412.7999999999993</v>
      </c>
      <c r="L45" s="3"/>
      <c r="N45" s="18"/>
    </row>
    <row r="46" spans="1:14" x14ac:dyDescent="0.25">
      <c r="A46" s="8" t="s">
        <v>8</v>
      </c>
      <c r="B46" s="1" t="s">
        <v>48</v>
      </c>
      <c r="C46" s="2">
        <v>0.25</v>
      </c>
      <c r="D46" s="20">
        <v>30</v>
      </c>
      <c r="E46" s="3">
        <v>832.75</v>
      </c>
      <c r="F46" s="3">
        <f>Table1[[#This Row],[Purchase price]]*Table1[[#This Row],[Purchase quantity]]</f>
        <v>24982.5</v>
      </c>
      <c r="G46" s="20">
        <v>30</v>
      </c>
      <c r="H46" s="3">
        <v>1086.3</v>
      </c>
      <c r="I46" s="3">
        <f>Table1[[#This Row],[Price  on Dec 26, 2014]]*Table1[[#This Row],[Current quantity]]</f>
        <v>32589</v>
      </c>
      <c r="J46" s="4">
        <f>(Table1[[#This Row],[Current value]]-Table1[[#This Row],[Purchase value]])/Table1[[#This Row],[Purchase value]]</f>
        <v>0.30447313119183428</v>
      </c>
      <c r="K46" s="9">
        <f>Table1[[#This Row],[Current value]]-Table1[[#This Row],[Purchase value]]</f>
        <v>7606.5</v>
      </c>
      <c r="L46" s="3"/>
      <c r="N46" s="18"/>
    </row>
    <row r="47" spans="1:14" x14ac:dyDescent="0.25">
      <c r="A47" s="8" t="s">
        <v>8</v>
      </c>
      <c r="B47" s="1" t="s">
        <v>49</v>
      </c>
      <c r="C47" s="2">
        <v>0.15</v>
      </c>
      <c r="D47" s="20">
        <v>26</v>
      </c>
      <c r="E47" s="3">
        <v>571.65</v>
      </c>
      <c r="F47" s="3">
        <f>Table1[[#This Row],[Purchase price]]*Table1[[#This Row],[Purchase quantity]]</f>
        <v>14862.9</v>
      </c>
      <c r="G47" s="20">
        <v>26</v>
      </c>
      <c r="H47" s="3">
        <v>741</v>
      </c>
      <c r="I47" s="3">
        <f>Table1[[#This Row],[Price  on Dec 26, 2014]]*Table1[[#This Row],[Current quantity]]</f>
        <v>19266</v>
      </c>
      <c r="J47" s="4">
        <f>(Table1[[#This Row],[Current value]]-Table1[[#This Row],[Purchase value]])/Table1[[#This Row],[Purchase value]]</f>
        <v>0.29624770401469436</v>
      </c>
      <c r="K47" s="9">
        <f>Table1[[#This Row],[Current value]]-Table1[[#This Row],[Purchase value]]</f>
        <v>4403.1000000000004</v>
      </c>
      <c r="L47" s="3"/>
      <c r="N47" s="18"/>
    </row>
    <row r="48" spans="1:14" x14ac:dyDescent="0.25">
      <c r="A48" s="8" t="s">
        <v>9</v>
      </c>
      <c r="B48" s="1" t="s">
        <v>50</v>
      </c>
      <c r="C48" s="2">
        <v>0.25</v>
      </c>
      <c r="D48" s="20">
        <v>10</v>
      </c>
      <c r="E48" s="3">
        <v>2520.8000000000002</v>
      </c>
      <c r="F48" s="3">
        <f>Table1[[#This Row],[Purchase price]]*Table1[[#This Row],[Purchase quantity]]</f>
        <v>25208</v>
      </c>
      <c r="G48" s="20">
        <v>10</v>
      </c>
      <c r="H48" s="3">
        <v>2566.6999999999998</v>
      </c>
      <c r="I48" s="3">
        <f>Table1[[#This Row],[Price  on Dec 26, 2014]]*Table1[[#This Row],[Current quantity]]</f>
        <v>25667</v>
      </c>
      <c r="J48" s="4">
        <f>(Table1[[#This Row],[Current value]]-Table1[[#This Row],[Purchase value]])/Table1[[#This Row],[Purchase value]]</f>
        <v>1.820850523643288E-2</v>
      </c>
      <c r="K48" s="9">
        <f>Table1[[#This Row],[Current value]]-Table1[[#This Row],[Purchase value]]</f>
        <v>459</v>
      </c>
      <c r="L48" s="3"/>
      <c r="N48" s="18"/>
    </row>
    <row r="49" spans="1:14" x14ac:dyDescent="0.25">
      <c r="A49" s="8" t="s">
        <v>9</v>
      </c>
      <c r="B49" s="1" t="s">
        <v>51</v>
      </c>
      <c r="C49" s="2">
        <v>0.15</v>
      </c>
      <c r="D49" s="20">
        <v>34</v>
      </c>
      <c r="E49" s="3">
        <v>437.35</v>
      </c>
      <c r="F49" s="3">
        <f>Table1[[#This Row],[Purchase price]]*Table1[[#This Row],[Purchase quantity]]</f>
        <v>14869.900000000001</v>
      </c>
      <c r="G49" s="20">
        <v>34</v>
      </c>
      <c r="H49" s="3">
        <v>446.05</v>
      </c>
      <c r="I49" s="3">
        <f>Table1[[#This Row],[Price  on Dec 26, 2014]]*Table1[[#This Row],[Current quantity]]</f>
        <v>15165.7</v>
      </c>
      <c r="J49" s="4">
        <f>(Table1[[#This Row],[Current value]]-Table1[[#This Row],[Purchase value]])/Table1[[#This Row],[Purchase value]]</f>
        <v>1.9892534583285645E-2</v>
      </c>
      <c r="K49" s="9">
        <f>Table1[[#This Row],[Current value]]-Table1[[#This Row],[Purchase value]]</f>
        <v>295.79999999999927</v>
      </c>
      <c r="L49" s="3"/>
      <c r="N49" s="18"/>
    </row>
    <row r="50" spans="1:14" x14ac:dyDescent="0.25">
      <c r="A50" s="8" t="s">
        <v>9</v>
      </c>
      <c r="B50" s="1" t="s">
        <v>52</v>
      </c>
      <c r="C50" s="2">
        <v>0.15</v>
      </c>
      <c r="D50" s="20">
        <v>94</v>
      </c>
      <c r="E50" s="3">
        <v>160</v>
      </c>
      <c r="F50" s="3">
        <f>Table1[[#This Row],[Purchase price]]*Table1[[#This Row],[Purchase quantity]]</f>
        <v>15040</v>
      </c>
      <c r="G50" s="20">
        <v>94</v>
      </c>
      <c r="H50" s="3">
        <v>205.75</v>
      </c>
      <c r="I50" s="3">
        <f>Table1[[#This Row],[Price  on Dec 26, 2014]]*Table1[[#This Row],[Current quantity]]</f>
        <v>19340.5</v>
      </c>
      <c r="J50" s="4">
        <f>(Table1[[#This Row],[Current value]]-Table1[[#This Row],[Purchase value]])/Table1[[#This Row],[Purchase value]]</f>
        <v>0.28593750000000001</v>
      </c>
      <c r="K50" s="9">
        <f>Table1[[#This Row],[Current value]]-Table1[[#This Row],[Purchase value]]</f>
        <v>4300.5</v>
      </c>
      <c r="L50" s="3"/>
      <c r="N50" s="18"/>
    </row>
    <row r="51" spans="1:14" x14ac:dyDescent="0.25">
      <c r="A51" s="8" t="s">
        <v>9</v>
      </c>
      <c r="B51" s="1" t="s">
        <v>53</v>
      </c>
      <c r="C51" s="2">
        <v>0.25</v>
      </c>
      <c r="D51" s="20">
        <v>72</v>
      </c>
      <c r="E51" s="3">
        <v>346</v>
      </c>
      <c r="F51" s="3">
        <f>Table1[[#This Row],[Purchase price]]*Table1[[#This Row],[Purchase quantity]]</f>
        <v>24912</v>
      </c>
      <c r="G51" s="20">
        <v>72</v>
      </c>
      <c r="H51" s="3">
        <v>328.2</v>
      </c>
      <c r="I51" s="3">
        <f>Table1[[#This Row],[Price  on Dec 26, 2014]]*Table1[[#This Row],[Current quantity]]</f>
        <v>23630.399999999998</v>
      </c>
      <c r="J51" s="4">
        <f>(Table1[[#This Row],[Current value]]-Table1[[#This Row],[Purchase value]])/Table1[[#This Row],[Purchase value]]</f>
        <v>-5.1445086705202397E-2</v>
      </c>
      <c r="K51" s="9">
        <f>Table1[[#This Row],[Current value]]-Table1[[#This Row],[Purchase value]]</f>
        <v>-1281.6000000000022</v>
      </c>
      <c r="L51" s="3"/>
      <c r="N51" s="18"/>
    </row>
    <row r="52" spans="1:14" x14ac:dyDescent="0.25">
      <c r="A52" s="8" t="s">
        <v>9</v>
      </c>
      <c r="B52" s="1" t="s">
        <v>54</v>
      </c>
      <c r="C52" s="2">
        <v>0.1</v>
      </c>
      <c r="D52" s="20">
        <v>24</v>
      </c>
      <c r="E52" s="3">
        <v>416.3</v>
      </c>
      <c r="F52" s="3">
        <f>Table1[[#This Row],[Purchase price]]*Table1[[#This Row],[Purchase quantity]]</f>
        <v>9991.2000000000007</v>
      </c>
      <c r="G52" s="20">
        <v>24</v>
      </c>
      <c r="H52" s="3">
        <v>426.6</v>
      </c>
      <c r="I52" s="3">
        <f>Table1[[#This Row],[Price  on Dec 26, 2014]]*Table1[[#This Row],[Current quantity]]</f>
        <v>10238.400000000001</v>
      </c>
      <c r="J52" s="4">
        <f>(Table1[[#This Row],[Current value]]-Table1[[#This Row],[Purchase value]])/Table1[[#This Row],[Purchase value]]</f>
        <v>2.4741772760028896E-2</v>
      </c>
      <c r="K52" s="9">
        <f>Table1[[#This Row],[Current value]]-Table1[[#This Row],[Purchase value]]</f>
        <v>247.20000000000073</v>
      </c>
      <c r="L52" s="3"/>
      <c r="N52" s="18"/>
    </row>
    <row r="53" spans="1:14" x14ac:dyDescent="0.25">
      <c r="A53" s="8" t="s">
        <v>9</v>
      </c>
      <c r="B53" s="1" t="s">
        <v>33</v>
      </c>
      <c r="C53" s="2">
        <v>0.1</v>
      </c>
      <c r="D53" s="20">
        <v>168</v>
      </c>
      <c r="E53" s="3">
        <v>59.4</v>
      </c>
      <c r="F53" s="3">
        <f>Table1[[#This Row],[Purchase price]]*Table1[[#This Row],[Purchase quantity]]</f>
        <v>9979.1999999999989</v>
      </c>
      <c r="G53" s="20">
        <v>168</v>
      </c>
      <c r="H53" s="3">
        <v>67.349999999999994</v>
      </c>
      <c r="I53" s="3">
        <f>Table1[[#This Row],[Price  on Dec 26, 2014]]*Table1[[#This Row],[Current quantity]]</f>
        <v>11314.8</v>
      </c>
      <c r="J53" s="4">
        <f>(Table1[[#This Row],[Current value]]-Table1[[#This Row],[Purchase value]])/Table1[[#This Row],[Purchase value]]</f>
        <v>0.1338383838383839</v>
      </c>
      <c r="K53" s="9">
        <f>Table1[[#This Row],[Current value]]-Table1[[#This Row],[Purchase value]]</f>
        <v>1335.6000000000004</v>
      </c>
      <c r="L53" s="3"/>
      <c r="N53" s="18"/>
    </row>
    <row r="54" spans="1:14" x14ac:dyDescent="0.25">
      <c r="A54" s="8" t="s">
        <v>10</v>
      </c>
      <c r="B54" s="1" t="s">
        <v>42</v>
      </c>
      <c r="C54" s="2">
        <v>0.25</v>
      </c>
      <c r="D54" s="20">
        <v>13</v>
      </c>
      <c r="E54" s="3">
        <v>1899.45</v>
      </c>
      <c r="F54" s="3">
        <f>Table1[[#This Row],[Purchase price]]*Table1[[#This Row],[Purchase quantity]]</f>
        <v>24692.850000000002</v>
      </c>
      <c r="G54" s="20">
        <v>13</v>
      </c>
      <c r="H54" s="3">
        <v>2382.9499999999998</v>
      </c>
      <c r="I54" s="3">
        <f>Table1[[#This Row],[Price  on Dec 26, 2014]]*Table1[[#This Row],[Current quantity]]</f>
        <v>30978.35</v>
      </c>
      <c r="J54" s="4">
        <f>(Table1[[#This Row],[Current value]]-Table1[[#This Row],[Purchase value]])/Table1[[#This Row],[Purchase value]]</f>
        <v>0.2545473689752295</v>
      </c>
      <c r="K54" s="9">
        <f>Table1[[#This Row],[Current value]]-Table1[[#This Row],[Purchase value]]</f>
        <v>6285.4999999999964</v>
      </c>
      <c r="L54" s="3"/>
      <c r="N54" s="18"/>
    </row>
    <row r="55" spans="1:14" x14ac:dyDescent="0.25">
      <c r="A55" s="8" t="s">
        <v>10</v>
      </c>
      <c r="B55" s="1" t="s">
        <v>15</v>
      </c>
      <c r="C55" s="2">
        <v>0.25</v>
      </c>
      <c r="D55" s="20">
        <v>16</v>
      </c>
      <c r="E55" s="3">
        <v>1608.4</v>
      </c>
      <c r="F55" s="3">
        <f>Table1[[#This Row],[Purchase price]]*Table1[[#This Row],[Purchase quantity]]</f>
        <v>25734.400000000001</v>
      </c>
      <c r="G55" s="20">
        <v>16</v>
      </c>
      <c r="H55" s="3">
        <v>1564.65</v>
      </c>
      <c r="I55" s="3">
        <f>Table1[[#This Row],[Price  on Dec 26, 2014]]*Table1[[#This Row],[Current quantity]]</f>
        <v>25034.400000000001</v>
      </c>
      <c r="J55" s="4">
        <f>(Table1[[#This Row],[Current value]]-Table1[[#This Row],[Purchase value]])/Table1[[#This Row],[Purchase value]]</f>
        <v>-2.7200945038547624E-2</v>
      </c>
      <c r="K55" s="9">
        <f>Table1[[#This Row],[Current value]]-Table1[[#This Row],[Purchase value]]</f>
        <v>-700</v>
      </c>
      <c r="L55" s="3"/>
      <c r="N55" s="18"/>
    </row>
    <row r="56" spans="1:14" x14ac:dyDescent="0.25">
      <c r="A56" s="8" t="s">
        <v>10</v>
      </c>
      <c r="B56" s="1" t="s">
        <v>59</v>
      </c>
      <c r="C56" s="2">
        <v>0.1</v>
      </c>
      <c r="D56" s="20">
        <v>45</v>
      </c>
      <c r="E56" s="3">
        <v>224.15</v>
      </c>
      <c r="F56" s="3">
        <f>Table1[[#This Row],[Purchase price]]*Table1[[#This Row],[Purchase quantity]]</f>
        <v>10086.75</v>
      </c>
      <c r="G56" s="20">
        <v>45</v>
      </c>
      <c r="H56" s="3">
        <v>256.05</v>
      </c>
      <c r="I56" s="3">
        <f>Table1[[#This Row],[Price  on Dec 26, 2014]]*Table1[[#This Row],[Current quantity]]</f>
        <v>11522.25</v>
      </c>
      <c r="J56" s="4">
        <f>(Table1[[#This Row],[Current value]]-Table1[[#This Row],[Purchase value]])/Table1[[#This Row],[Purchase value]]</f>
        <v>0.14231541378541154</v>
      </c>
      <c r="K56" s="9">
        <f>Table1[[#This Row],[Current value]]-Table1[[#This Row],[Purchase value]]</f>
        <v>1435.5</v>
      </c>
      <c r="L56" s="3"/>
      <c r="N56" s="18"/>
    </row>
    <row r="57" spans="1:14" x14ac:dyDescent="0.25">
      <c r="A57" s="8" t="s">
        <v>10</v>
      </c>
      <c r="B57" s="1" t="s">
        <v>45</v>
      </c>
      <c r="C57" s="2">
        <v>0.1</v>
      </c>
      <c r="D57" s="20">
        <v>43</v>
      </c>
      <c r="E57" s="3">
        <v>231.85</v>
      </c>
      <c r="F57" s="3">
        <f>Table1[[#This Row],[Purchase price]]*Table1[[#This Row],[Purchase quantity]]</f>
        <v>9969.5499999999993</v>
      </c>
      <c r="G57" s="20">
        <v>43</v>
      </c>
      <c r="H57" s="3">
        <v>213.1</v>
      </c>
      <c r="I57" s="3">
        <f>Table1[[#This Row],[Price  on Dec 26, 2014]]*Table1[[#This Row],[Current quantity]]</f>
        <v>9163.2999999999993</v>
      </c>
      <c r="J57" s="4">
        <f>(Table1[[#This Row],[Current value]]-Table1[[#This Row],[Purchase value]])/Table1[[#This Row],[Purchase value]]</f>
        <v>-8.0871252965279278E-2</v>
      </c>
      <c r="K57" s="9">
        <f>Table1[[#This Row],[Current value]]-Table1[[#This Row],[Purchase value]]</f>
        <v>-806.25</v>
      </c>
      <c r="L57" s="3"/>
      <c r="N57" s="18"/>
    </row>
    <row r="58" spans="1:14" x14ac:dyDescent="0.25">
      <c r="A58" s="8" t="s">
        <v>10</v>
      </c>
      <c r="B58" s="1" t="s">
        <v>22</v>
      </c>
      <c r="C58" s="2">
        <v>0.15</v>
      </c>
      <c r="D58" s="20">
        <v>16</v>
      </c>
      <c r="E58" s="3">
        <v>922.2</v>
      </c>
      <c r="F58" s="3">
        <f>Table1[[#This Row],[Purchase price]]*Table1[[#This Row],[Purchase quantity]]</f>
        <v>14755.2</v>
      </c>
      <c r="G58" s="20">
        <v>16</v>
      </c>
      <c r="H58" s="3">
        <v>785.4</v>
      </c>
      <c r="I58" s="3">
        <f>Table1[[#This Row],[Price  on Dec 26, 2014]]*Table1[[#This Row],[Current quantity]]</f>
        <v>12566.4</v>
      </c>
      <c r="J58" s="4">
        <f>(Table1[[#This Row],[Current value]]-Table1[[#This Row],[Purchase value]])/Table1[[#This Row],[Purchase value]]</f>
        <v>-0.14834092387768386</v>
      </c>
      <c r="K58" s="9">
        <f>Table1[[#This Row],[Current value]]-Table1[[#This Row],[Purchase value]]</f>
        <v>-2188.8000000000011</v>
      </c>
      <c r="L58" s="3"/>
      <c r="N58" s="18"/>
    </row>
    <row r="59" spans="1:14" x14ac:dyDescent="0.25">
      <c r="A59" s="8" t="s">
        <v>10</v>
      </c>
      <c r="B59" s="1" t="s">
        <v>60</v>
      </c>
      <c r="C59" s="2">
        <v>0.15</v>
      </c>
      <c r="D59" s="20">
        <v>70</v>
      </c>
      <c r="E59" s="3">
        <v>212.85</v>
      </c>
      <c r="F59" s="3">
        <f>Table1[[#This Row],[Purchase price]]*Table1[[#This Row],[Purchase quantity]]</f>
        <v>14899.5</v>
      </c>
      <c r="G59" s="20">
        <v>70</v>
      </c>
      <c r="H59" s="3">
        <v>211</v>
      </c>
      <c r="I59" s="3">
        <f>Table1[[#This Row],[Price  on Dec 26, 2014]]*Table1[[#This Row],[Current quantity]]</f>
        <v>14770</v>
      </c>
      <c r="J59" s="4">
        <f>(Table1[[#This Row],[Current value]]-Table1[[#This Row],[Purchase value]])/Table1[[#This Row],[Purchase value]]</f>
        <v>-8.6915668311017148E-3</v>
      </c>
      <c r="K59" s="9">
        <f>Table1[[#This Row],[Current value]]-Table1[[#This Row],[Purchase value]]</f>
        <v>-129.5</v>
      </c>
      <c r="L59" s="3"/>
      <c r="N59" s="18"/>
    </row>
    <row r="60" spans="1:14" x14ac:dyDescent="0.25">
      <c r="A60" s="6" t="s">
        <v>11</v>
      </c>
      <c r="B60" s="1" t="s">
        <v>19</v>
      </c>
      <c r="C60" s="2">
        <v>0.25</v>
      </c>
      <c r="D60" s="20">
        <v>21</v>
      </c>
      <c r="E60" s="3">
        <v>1198.95</v>
      </c>
      <c r="F60" s="3">
        <f>Table1[[#This Row],[Purchase price]]*Table1[[#This Row],[Purchase quantity]]</f>
        <v>25177.95</v>
      </c>
      <c r="G60" s="20">
        <v>21</v>
      </c>
      <c r="H60" s="3">
        <v>1211.45</v>
      </c>
      <c r="I60" s="3">
        <f>Table1[[#This Row],[Price  on Dec 26, 2014]]*Table1[[#This Row],[Current quantity]]</f>
        <v>25440.45</v>
      </c>
      <c r="J60" s="4">
        <f>(Table1[[#This Row],[Current value]]-Table1[[#This Row],[Purchase value]])/Table1[[#This Row],[Purchase value]]</f>
        <v>1.0425789232244881E-2</v>
      </c>
      <c r="K60" s="9">
        <f>Table1[[#This Row],[Current value]]-Table1[[#This Row],[Purchase value]]</f>
        <v>262.5</v>
      </c>
      <c r="L60" s="3"/>
      <c r="N60" s="18"/>
    </row>
    <row r="61" spans="1:14" x14ac:dyDescent="0.25">
      <c r="A61" s="6" t="s">
        <v>11</v>
      </c>
      <c r="B61" s="1" t="s">
        <v>41</v>
      </c>
      <c r="C61" s="2">
        <v>0.25</v>
      </c>
      <c r="D61" s="20">
        <v>8</v>
      </c>
      <c r="E61" s="3">
        <v>3083.85</v>
      </c>
      <c r="F61" s="3">
        <f>Table1[[#This Row],[Purchase price]]*Table1[[#This Row],[Purchase quantity]]</f>
        <v>24670.799999999999</v>
      </c>
      <c r="G61" s="20">
        <v>8</v>
      </c>
      <c r="H61" s="3">
        <v>3460.95</v>
      </c>
      <c r="I61" s="3">
        <f>Table1[[#This Row],[Price  on Dec 26, 2014]]*Table1[[#This Row],[Current quantity]]</f>
        <v>27687.599999999999</v>
      </c>
      <c r="J61" s="4">
        <f>(Table1[[#This Row],[Current value]]-Table1[[#This Row],[Purchase value]])/Table1[[#This Row],[Purchase value]]</f>
        <v>0.12228221216985259</v>
      </c>
      <c r="K61" s="9">
        <f>Table1[[#This Row],[Current value]]-Table1[[#This Row],[Purchase value]]</f>
        <v>3016.7999999999993</v>
      </c>
      <c r="L61" s="3"/>
      <c r="N61" s="18"/>
    </row>
    <row r="62" spans="1:14" x14ac:dyDescent="0.25">
      <c r="A62" s="6" t="s">
        <v>11</v>
      </c>
      <c r="B62" s="1" t="s">
        <v>27</v>
      </c>
      <c r="C62" s="2">
        <v>0.25</v>
      </c>
      <c r="D62" s="20">
        <v>23</v>
      </c>
      <c r="E62" s="3">
        <v>1090.8499999999999</v>
      </c>
      <c r="F62" s="3">
        <f>Table1[[#This Row],[Purchase price]]*Table1[[#This Row],[Purchase quantity]]</f>
        <v>25089.55</v>
      </c>
      <c r="G62" s="20">
        <v>23</v>
      </c>
      <c r="H62" s="3">
        <v>1093.05</v>
      </c>
      <c r="I62" s="3">
        <f>Table1[[#This Row],[Price  on Dec 26, 2014]]*Table1[[#This Row],[Current quantity]]</f>
        <v>25140.149999999998</v>
      </c>
      <c r="J62" s="4">
        <f>(Table1[[#This Row],[Current value]]-Table1[[#This Row],[Purchase value]])/Table1[[#This Row],[Purchase value]]</f>
        <v>2.0167759086949966E-3</v>
      </c>
      <c r="K62" s="9">
        <f>Table1[[#This Row],[Current value]]-Table1[[#This Row],[Purchase value]]</f>
        <v>50.599999999998545</v>
      </c>
      <c r="L62" s="3"/>
      <c r="N62" s="18"/>
    </row>
    <row r="63" spans="1:14" x14ac:dyDescent="0.25">
      <c r="A63" s="6" t="s">
        <v>11</v>
      </c>
      <c r="B63" s="1" t="s">
        <v>29</v>
      </c>
      <c r="C63" s="2">
        <v>0.15</v>
      </c>
      <c r="D63" s="20">
        <v>25</v>
      </c>
      <c r="E63" s="3">
        <v>589.35</v>
      </c>
      <c r="F63" s="3">
        <f>Table1[[#This Row],[Purchase price]]*Table1[[#This Row],[Purchase quantity]]</f>
        <v>14733.75</v>
      </c>
      <c r="G63" s="20">
        <v>25</v>
      </c>
      <c r="H63" s="3">
        <v>634.1</v>
      </c>
      <c r="I63" s="3">
        <f>Table1[[#This Row],[Price  on Dec 26, 2014]]*Table1[[#This Row],[Current quantity]]</f>
        <v>15852.5</v>
      </c>
      <c r="J63" s="4">
        <f>(Table1[[#This Row],[Current value]]-Table1[[#This Row],[Purchase value]])/Table1[[#This Row],[Purchase value]]</f>
        <v>7.5931110545516253E-2</v>
      </c>
      <c r="K63" s="9">
        <f>Table1[[#This Row],[Current value]]-Table1[[#This Row],[Purchase value]]</f>
        <v>1118.75</v>
      </c>
      <c r="L63" s="3"/>
      <c r="N63" s="18"/>
    </row>
    <row r="64" spans="1:14" x14ac:dyDescent="0.25">
      <c r="A64" s="6" t="s">
        <v>11</v>
      </c>
      <c r="B64" s="1" t="s">
        <v>55</v>
      </c>
      <c r="C64" s="2">
        <v>0.05</v>
      </c>
      <c r="D64" s="20">
        <v>32</v>
      </c>
      <c r="E64" s="3">
        <v>157.30000000000001</v>
      </c>
      <c r="F64" s="3">
        <f>Table1[[#This Row],[Purchase price]]*Table1[[#This Row],[Purchase quantity]]</f>
        <v>5033.6000000000004</v>
      </c>
      <c r="G64" s="20">
        <v>32</v>
      </c>
      <c r="H64" s="3">
        <v>147</v>
      </c>
      <c r="I64" s="3">
        <f>Table1[[#This Row],[Price  on Dec 26, 2014]]*Table1[[#This Row],[Current quantity]]</f>
        <v>4704</v>
      </c>
      <c r="J64" s="4">
        <f>(Table1[[#This Row],[Current value]]-Table1[[#This Row],[Purchase value]])/Table1[[#This Row],[Purchase value]]</f>
        <v>-6.5479974570883726E-2</v>
      </c>
      <c r="K64" s="9">
        <f>Table1[[#This Row],[Current value]]-Table1[[#This Row],[Purchase value]]</f>
        <v>-329.60000000000036</v>
      </c>
      <c r="L64" s="3"/>
      <c r="N64" s="18"/>
    </row>
    <row r="65" spans="1:14" x14ac:dyDescent="0.25">
      <c r="A65" s="10" t="s">
        <v>11</v>
      </c>
      <c r="B65" s="11" t="s">
        <v>61</v>
      </c>
      <c r="C65" s="12">
        <v>0.05</v>
      </c>
      <c r="D65" s="20">
        <v>51</v>
      </c>
      <c r="E65" s="13">
        <v>97.5</v>
      </c>
      <c r="F65" s="13">
        <f>Table1[[#This Row],[Purchase price]]*Table1[[#This Row],[Purchase quantity]]</f>
        <v>4972.5</v>
      </c>
      <c r="G65" s="20">
        <v>51</v>
      </c>
      <c r="H65" s="13">
        <v>99.65</v>
      </c>
      <c r="I65" s="13">
        <f>Table1[[#This Row],[Price  on Dec 26, 2014]]*Table1[[#This Row],[Current quantity]]</f>
        <v>5082.1500000000005</v>
      </c>
      <c r="J65" s="4">
        <f>(Table1[[#This Row],[Current value]]-Table1[[#This Row],[Purchase value]])/Table1[[#This Row],[Purchase value]]</f>
        <v>2.2051282051282161E-2</v>
      </c>
      <c r="K65" s="9">
        <f>Table1[[#This Row],[Current value]]-Table1[[#This Row],[Purchase value]]</f>
        <v>109.65000000000055</v>
      </c>
      <c r="L65" s="13"/>
      <c r="N65" s="18"/>
    </row>
    <row r="66" spans="1:14" ht="15.75" thickBot="1" x14ac:dyDescent="0.3"/>
    <row r="67" spans="1:14" ht="28.5" customHeight="1" thickBot="1" x14ac:dyDescent="0.3">
      <c r="C67" s="26" t="s">
        <v>77</v>
      </c>
      <c r="D67" s="27"/>
      <c r="E67" s="27"/>
      <c r="F67" s="27"/>
      <c r="G67" s="27"/>
      <c r="H67" s="27"/>
      <c r="I67" s="27"/>
      <c r="J67" s="28"/>
      <c r="K67" s="17">
        <f>SUM(Table1[P&amp;L for a monthly
 1 Lakh investment])</f>
        <v>493137.68849999993</v>
      </c>
    </row>
  </sheetData>
  <mergeCells count="1">
    <mergeCell ref="C67:J67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9" workbookViewId="0">
      <selection activeCell="E6" sqref="E6:E11"/>
    </sheetView>
  </sheetViews>
  <sheetFormatPr defaultRowHeight="15" x14ac:dyDescent="0.25"/>
  <cols>
    <col min="1" max="1" width="9.140625" style="16"/>
    <col min="2" max="2" width="33.28515625" style="15" bestFit="1" customWidth="1"/>
    <col min="3" max="3" width="4.28515625" customWidth="1"/>
    <col min="4" max="4" width="9.140625" style="16"/>
    <col min="5" max="5" width="33.85546875" style="14" bestFit="1" customWidth="1"/>
    <col min="6" max="6" width="4.28515625" customWidth="1"/>
    <col min="7" max="7" width="9.140625" style="16"/>
    <col min="8" max="8" width="32.7109375" style="14" bestFit="1" customWidth="1"/>
  </cols>
  <sheetData>
    <row r="1" spans="1:8" x14ac:dyDescent="0.25">
      <c r="A1" s="33" t="s">
        <v>0</v>
      </c>
      <c r="B1" s="35" t="s">
        <v>65</v>
      </c>
      <c r="C1" s="42"/>
      <c r="D1" s="33" t="s">
        <v>1</v>
      </c>
      <c r="E1" s="37" t="s">
        <v>66</v>
      </c>
      <c r="F1" s="42"/>
      <c r="G1" s="33" t="s">
        <v>2</v>
      </c>
      <c r="H1" s="37" t="s">
        <v>67</v>
      </c>
    </row>
    <row r="2" spans="1:8" x14ac:dyDescent="0.25">
      <c r="A2" s="33"/>
      <c r="B2" s="36"/>
      <c r="C2" s="42"/>
      <c r="D2" s="33"/>
      <c r="E2" s="38"/>
      <c r="F2" s="42"/>
      <c r="G2" s="33"/>
      <c r="H2" s="38"/>
    </row>
    <row r="3" spans="1:8" x14ac:dyDescent="0.25">
      <c r="A3" s="33"/>
      <c r="B3" s="36"/>
      <c r="C3" s="42"/>
      <c r="D3" s="33"/>
      <c r="E3" s="38"/>
      <c r="F3" s="42"/>
      <c r="G3" s="33"/>
      <c r="H3" s="38"/>
    </row>
    <row r="4" spans="1:8" x14ac:dyDescent="0.25">
      <c r="A4" s="33"/>
      <c r="B4" s="36"/>
      <c r="C4" s="42"/>
      <c r="D4" s="33"/>
      <c r="E4" s="38"/>
      <c r="F4" s="42"/>
      <c r="G4" s="33"/>
      <c r="H4" s="38"/>
    </row>
    <row r="5" spans="1:8" x14ac:dyDescent="0.25">
      <c r="A5" s="41"/>
      <c r="B5" s="41"/>
      <c r="C5" s="41"/>
      <c r="D5" s="41"/>
      <c r="E5" s="41"/>
      <c r="F5" s="41"/>
      <c r="G5" s="41"/>
      <c r="H5" s="41"/>
    </row>
    <row r="6" spans="1:8" x14ac:dyDescent="0.25">
      <c r="A6" s="34" t="s">
        <v>3</v>
      </c>
      <c r="B6" s="29" t="s">
        <v>68</v>
      </c>
      <c r="C6" s="42"/>
      <c r="D6" s="34" t="s">
        <v>4</v>
      </c>
      <c r="E6" s="31" t="s">
        <v>69</v>
      </c>
      <c r="F6" s="42"/>
      <c r="G6" s="34" t="s">
        <v>5</v>
      </c>
      <c r="H6" s="39" t="s">
        <v>70</v>
      </c>
    </row>
    <row r="7" spans="1:8" x14ac:dyDescent="0.25">
      <c r="A7" s="34"/>
      <c r="B7" s="30"/>
      <c r="C7" s="42"/>
      <c r="D7" s="34"/>
      <c r="E7" s="32"/>
      <c r="F7" s="42"/>
      <c r="G7" s="34"/>
      <c r="H7" s="40"/>
    </row>
    <row r="8" spans="1:8" x14ac:dyDescent="0.25">
      <c r="A8" s="34"/>
      <c r="B8" s="30"/>
      <c r="C8" s="42"/>
      <c r="D8" s="34"/>
      <c r="E8" s="32"/>
      <c r="F8" s="42"/>
      <c r="G8" s="34"/>
      <c r="H8" s="40"/>
    </row>
    <row r="9" spans="1:8" x14ac:dyDescent="0.25">
      <c r="A9" s="34"/>
      <c r="B9" s="30"/>
      <c r="C9" s="42"/>
      <c r="D9" s="34"/>
      <c r="E9" s="32"/>
      <c r="F9" s="42"/>
      <c r="G9" s="34"/>
      <c r="H9" s="40"/>
    </row>
    <row r="10" spans="1:8" x14ac:dyDescent="0.25">
      <c r="A10" s="34"/>
      <c r="B10" s="30"/>
      <c r="C10" s="42"/>
      <c r="D10" s="34"/>
      <c r="E10" s="32"/>
      <c r="F10" s="42"/>
      <c r="G10" s="34"/>
      <c r="H10" s="40"/>
    </row>
    <row r="11" spans="1:8" x14ac:dyDescent="0.25">
      <c r="A11" s="34"/>
      <c r="B11" s="30"/>
      <c r="C11" s="42"/>
      <c r="D11" s="34"/>
      <c r="E11" s="32"/>
      <c r="F11" s="42"/>
      <c r="G11" s="34"/>
      <c r="H11" s="40"/>
    </row>
    <row r="12" spans="1:8" x14ac:dyDescent="0.25">
      <c r="A12" s="41"/>
      <c r="B12" s="41"/>
      <c r="C12" s="41"/>
      <c r="D12" s="41"/>
      <c r="E12" s="41"/>
      <c r="F12" s="41"/>
      <c r="G12" s="41"/>
      <c r="H12" s="41"/>
    </row>
    <row r="13" spans="1:8" ht="15" customHeight="1" x14ac:dyDescent="0.25">
      <c r="A13" s="48" t="s">
        <v>6</v>
      </c>
      <c r="B13" s="43" t="s">
        <v>71</v>
      </c>
      <c r="C13" s="42"/>
      <c r="D13" s="47" t="s">
        <v>7</v>
      </c>
      <c r="E13" s="45" t="s">
        <v>72</v>
      </c>
      <c r="F13" s="42"/>
      <c r="G13" s="47" t="s">
        <v>8</v>
      </c>
      <c r="H13" s="45" t="s">
        <v>73</v>
      </c>
    </row>
    <row r="14" spans="1:8" x14ac:dyDescent="0.25">
      <c r="A14" s="48"/>
      <c r="B14" s="44"/>
      <c r="C14" s="42"/>
      <c r="D14" s="47"/>
      <c r="E14" s="46"/>
      <c r="F14" s="42"/>
      <c r="G14" s="47"/>
      <c r="H14" s="46"/>
    </row>
    <row r="15" spans="1:8" x14ac:dyDescent="0.25">
      <c r="A15" s="48"/>
      <c r="B15" s="44"/>
      <c r="C15" s="42"/>
      <c r="D15" s="47"/>
      <c r="E15" s="46"/>
      <c r="F15" s="42"/>
      <c r="G15" s="47"/>
      <c r="H15" s="46"/>
    </row>
    <row r="16" spans="1:8" x14ac:dyDescent="0.25">
      <c r="A16" s="48"/>
      <c r="B16" s="44"/>
      <c r="C16" s="42"/>
      <c r="D16" s="47"/>
      <c r="E16" s="46"/>
      <c r="F16" s="42"/>
      <c r="G16" s="47"/>
      <c r="H16" s="46"/>
    </row>
    <row r="17" spans="1:8" x14ac:dyDescent="0.25">
      <c r="A17" s="48"/>
      <c r="B17" s="44"/>
      <c r="C17" s="42"/>
      <c r="D17" s="47"/>
      <c r="E17" s="46"/>
      <c r="F17" s="42"/>
      <c r="G17" s="47"/>
      <c r="H17" s="46"/>
    </row>
    <row r="18" spans="1:8" x14ac:dyDescent="0.25">
      <c r="A18" s="48"/>
      <c r="B18" s="44"/>
      <c r="C18" s="42"/>
      <c r="D18" s="47"/>
      <c r="E18" s="46"/>
      <c r="F18" s="42"/>
      <c r="G18" s="47"/>
      <c r="H18" s="46"/>
    </row>
    <row r="19" spans="1:8" x14ac:dyDescent="0.25">
      <c r="A19" s="41"/>
      <c r="B19" s="41"/>
      <c r="C19" s="41"/>
      <c r="D19" s="41"/>
      <c r="E19" s="41"/>
      <c r="F19" s="41"/>
      <c r="G19" s="41"/>
      <c r="H19" s="41"/>
    </row>
    <row r="20" spans="1:8" x14ac:dyDescent="0.25">
      <c r="A20" s="49" t="s">
        <v>9</v>
      </c>
      <c r="B20" s="29" t="s">
        <v>74</v>
      </c>
      <c r="C20" s="42"/>
      <c r="D20" s="49" t="s">
        <v>10</v>
      </c>
      <c r="E20" s="31" t="s">
        <v>75</v>
      </c>
      <c r="F20" s="42"/>
      <c r="G20" s="34" t="s">
        <v>11</v>
      </c>
      <c r="H20" s="31" t="s">
        <v>76</v>
      </c>
    </row>
    <row r="21" spans="1:8" x14ac:dyDescent="0.25">
      <c r="A21" s="49"/>
      <c r="B21" s="30"/>
      <c r="C21" s="42"/>
      <c r="D21" s="49"/>
      <c r="E21" s="32"/>
      <c r="F21" s="42"/>
      <c r="G21" s="34"/>
      <c r="H21" s="32"/>
    </row>
    <row r="22" spans="1:8" x14ac:dyDescent="0.25">
      <c r="A22" s="49"/>
      <c r="B22" s="30"/>
      <c r="C22" s="42"/>
      <c r="D22" s="49"/>
      <c r="E22" s="32"/>
      <c r="F22" s="42"/>
      <c r="G22" s="34"/>
      <c r="H22" s="32"/>
    </row>
    <row r="23" spans="1:8" x14ac:dyDescent="0.25">
      <c r="A23" s="49"/>
      <c r="B23" s="30"/>
      <c r="C23" s="42"/>
      <c r="D23" s="49"/>
      <c r="E23" s="32"/>
      <c r="F23" s="42"/>
      <c r="G23" s="34"/>
      <c r="H23" s="32"/>
    </row>
    <row r="24" spans="1:8" x14ac:dyDescent="0.25">
      <c r="A24" s="49"/>
      <c r="B24" s="30"/>
      <c r="C24" s="42"/>
      <c r="D24" s="49"/>
      <c r="E24" s="32"/>
      <c r="F24" s="42"/>
      <c r="G24" s="34"/>
      <c r="H24" s="32"/>
    </row>
    <row r="25" spans="1:8" x14ac:dyDescent="0.25">
      <c r="A25" s="49"/>
      <c r="B25" s="30"/>
      <c r="C25" s="42"/>
      <c r="D25" s="49"/>
      <c r="E25" s="32"/>
      <c r="F25" s="42"/>
      <c r="G25" s="34"/>
      <c r="H25" s="32"/>
    </row>
  </sheetData>
  <mergeCells count="35">
    <mergeCell ref="H20:H25"/>
    <mergeCell ref="C20:C25"/>
    <mergeCell ref="F20:F25"/>
    <mergeCell ref="A12:H12"/>
    <mergeCell ref="B13:B18"/>
    <mergeCell ref="E13:E18"/>
    <mergeCell ref="H13:H18"/>
    <mergeCell ref="C13:C18"/>
    <mergeCell ref="F13:F18"/>
    <mergeCell ref="D13:D18"/>
    <mergeCell ref="A13:A18"/>
    <mergeCell ref="G13:G18"/>
    <mergeCell ref="A20:A25"/>
    <mergeCell ref="D20:D25"/>
    <mergeCell ref="G20:G25"/>
    <mergeCell ref="A19:H19"/>
    <mergeCell ref="H1:H4"/>
    <mergeCell ref="B6:B11"/>
    <mergeCell ref="E6:E11"/>
    <mergeCell ref="G6:G11"/>
    <mergeCell ref="H6:H11"/>
    <mergeCell ref="A5:H5"/>
    <mergeCell ref="C1:C4"/>
    <mergeCell ref="F1:F4"/>
    <mergeCell ref="F6:F11"/>
    <mergeCell ref="C6:C11"/>
    <mergeCell ref="B20:B25"/>
    <mergeCell ref="E20:E25"/>
    <mergeCell ref="A1:A4"/>
    <mergeCell ref="D1:D4"/>
    <mergeCell ref="G1:G4"/>
    <mergeCell ref="A6:A11"/>
    <mergeCell ref="D6:D11"/>
    <mergeCell ref="B1:B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IndusWealth 2014 Investments</vt:lpstr>
      <vt:lpstr>Snapshot of 2014 stocks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IndusWealth</dc:creator>
  <cp:lastModifiedBy>IndusWealth</cp:lastModifiedBy>
  <dcterms:created xsi:type="dcterms:W3CDTF">2014-12-05T03:24:35Z</dcterms:created>
  <dcterms:modified xsi:type="dcterms:W3CDTF">2014-12-28T08:00:07Z</dcterms:modified>
</cp:coreProperties>
</file>